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odemantra\Desktop\Flowace\accessibility\viscardi\viscardi\tvc standard delivery job# abi-836\remediation\Excel files_4th delivery\"/>
    </mc:Choice>
  </mc:AlternateContent>
  <bookViews>
    <workbookView xWindow="3780" yWindow="-15675" windowWidth="21750" windowHeight="14520"/>
  </bookViews>
  <sheets>
    <sheet name="Cover Sheet" sheetId="11" r:id="rId1"/>
    <sheet name="Instructions" sheetId="18" r:id="rId2"/>
    <sheet name="Table A" sheetId="4" r:id="rId3"/>
    <sheet name="Table A1" sheetId="16" r:id="rId4"/>
    <sheet name="Admin-MissingRowCheck" sheetId="17" state="hidden" r:id="rId5"/>
    <sheet name="Admin" sheetId="14" state="hidden" r:id="rId6"/>
  </sheets>
  <externalReferences>
    <externalReference r:id="rId7"/>
    <externalReference r:id="rId8"/>
    <externalReference r:id="rId9"/>
    <externalReference r:id="rId10"/>
  </externalReferences>
  <definedNames>
    <definedName name="Cell171Net">'Table A'!$K$62</definedName>
    <definedName name="Cell241Net">'Table A'!$K$101</definedName>
    <definedName name="Cell351">'Table A1'!$G$44</definedName>
    <definedName name="Cell352">'Table A1'!$G$45</definedName>
    <definedName name="ContactEmail">'Cover Sheet'!$B$14</definedName>
    <definedName name="ContactName">'Cover Sheet'!$B$13</definedName>
    <definedName name="ContactTelephone">'Cover Sheet'!$B$15</definedName>
    <definedName name="EYMissingRows">'Admin-MissingRowCheck'!$K$2</definedName>
    <definedName name="EYPErrorCount">'[1]Early Years Proforma'!$Z$4</definedName>
    <definedName name="Gross196Total">'Table A'!$I$77</definedName>
    <definedName name="HNPErrorCount">'[1]High Needs Places Table'!$X$5</definedName>
    <definedName name="LA" localSheetId="4">'[1]Admin-Lists'!$A:$B</definedName>
    <definedName name="LA" localSheetId="1">[2]Admin!$A:$B</definedName>
    <definedName name="LA">Admin!$A:$B</definedName>
    <definedName name="LA_Number">Admin!$A$2:$A$152</definedName>
    <definedName name="LAErrorCell">'[1]LA Table'!$O$6</definedName>
    <definedName name="LAErrorCount">'[1]LA Table'!$R$2</definedName>
    <definedName name="LAName">'Cover Sheet'!$B$12</definedName>
    <definedName name="LANumber" localSheetId="4">'[1]Cover Sheet'!$C$12</definedName>
    <definedName name="LANumber">'Cover Sheet'!$B$10</definedName>
    <definedName name="LARowCount" localSheetId="1">'[2]Table A'!$B:$B</definedName>
    <definedName name="LARowCount">'Table A'!$A:$A</definedName>
    <definedName name="MissingRows">'Admin-MissingRowCheck'!$D$2</definedName>
    <definedName name="Net181Total">'Table A'!$K$63</definedName>
    <definedName name="PrevYrData">[3]Admin!$D$2:$G$155</definedName>
    <definedName name="_xlnm.Print_Area" localSheetId="1">Instructions!$A$1:$B$239</definedName>
    <definedName name="_xlnm.Print_Area" localSheetId="2">'Table A'!$A$3:$L$105</definedName>
    <definedName name="_xlnm.Print_Area" localSheetId="3">'Table A1'!$A$3:$M$57</definedName>
    <definedName name="_xlnm.Print_Titles" localSheetId="2">'Table A'!$3:$5</definedName>
    <definedName name="SchoolStates">'[1]Admin-Lists'!$F$2:$F$5</definedName>
    <definedName name="SchoolTypes">'[1]Admin-Lists'!$H$2:$H$5</definedName>
    <definedName name="TableA1Errors">'Table A1'!#REF!</definedName>
    <definedName name="TableAErrors">'Table A'!#REF!</definedName>
    <definedName name="Total1">'[1]Early Years Proforma'!$S$10</definedName>
    <definedName name="Total10">'[1]Early Years Proforma'!$S$55</definedName>
    <definedName name="Total11">'[1]Early Years Proforma'!$S$59</definedName>
    <definedName name="Total1a">'[1]Early Years Proforma'!$J$10:$O$10</definedName>
    <definedName name="Total2">'[1]Early Years Proforma'!$S$15:$S$20</definedName>
    <definedName name="Total3">'[1]Early Years Proforma'!$S$24:$S$25</definedName>
    <definedName name="Total37a8">'[1]Early Years Proforma'!$S$24,'[1]Early Years Proforma'!$S$39:$S$40,'[1]Early Years Proforma'!$S$47</definedName>
    <definedName name="Total6">'[1]Early Years Proforma'!$S$47:$S$48</definedName>
    <definedName name="Total7">'[1]Early Years Proforma'!$S$50:$S$51</definedName>
    <definedName name="TotalDeductionsESG">'[4]Schools Table'!$Q$10:$Q$210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7" l="1"/>
  <c r="J3" i="17" s="1"/>
  <c r="I41" i="17"/>
  <c r="J41" i="17" s="1"/>
  <c r="I40" i="17"/>
  <c r="J40" i="17" s="1"/>
  <c r="I39" i="17"/>
  <c r="J39" i="17" s="1"/>
  <c r="I38" i="17"/>
  <c r="J38" i="17" s="1"/>
  <c r="I37" i="17"/>
  <c r="J37" i="17" s="1"/>
  <c r="I36" i="17"/>
  <c r="J36" i="17" s="1"/>
  <c r="I35" i="17"/>
  <c r="J35" i="17" s="1"/>
  <c r="I34" i="17"/>
  <c r="J34" i="17" s="1"/>
  <c r="I33" i="17"/>
  <c r="J33" i="17" s="1"/>
  <c r="I32" i="17"/>
  <c r="J32" i="17" s="1"/>
  <c r="I31" i="17"/>
  <c r="J31" i="17" s="1"/>
  <c r="I30" i="17"/>
  <c r="J30" i="17" s="1"/>
  <c r="I29" i="17"/>
  <c r="J29" i="17" s="1"/>
  <c r="I28" i="17"/>
  <c r="J28" i="17" s="1"/>
  <c r="I27" i="17"/>
  <c r="J27" i="17" s="1"/>
  <c r="I26" i="17"/>
  <c r="J26" i="17" s="1"/>
  <c r="I25" i="17"/>
  <c r="J25" i="17" s="1"/>
  <c r="I24" i="17"/>
  <c r="J24" i="17" s="1"/>
  <c r="I23" i="17"/>
  <c r="J23" i="17" s="1"/>
  <c r="I22" i="17"/>
  <c r="J22" i="17" s="1"/>
  <c r="I21" i="17"/>
  <c r="J21" i="17" s="1"/>
  <c r="I20" i="17"/>
  <c r="J20" i="17" s="1"/>
  <c r="I19" i="17"/>
  <c r="J19" i="17" s="1"/>
  <c r="I18" i="17"/>
  <c r="J18" i="17" s="1"/>
  <c r="I17" i="17"/>
  <c r="J17" i="17" s="1"/>
  <c r="I16" i="17"/>
  <c r="J16" i="17" s="1"/>
  <c r="I15" i="17"/>
  <c r="J15" i="17" s="1"/>
  <c r="I14" i="17"/>
  <c r="J14" i="17" s="1"/>
  <c r="I13" i="17"/>
  <c r="J13" i="17" s="1"/>
  <c r="I12" i="17"/>
  <c r="J12" i="17" s="1"/>
  <c r="I11" i="17"/>
  <c r="J11" i="17" s="1"/>
  <c r="I10" i="17"/>
  <c r="J10" i="17" s="1"/>
  <c r="I9" i="17"/>
  <c r="J9" i="17" s="1"/>
  <c r="I8" i="17"/>
  <c r="J8" i="17" s="1"/>
  <c r="I7" i="17"/>
  <c r="J7" i="17" s="1"/>
  <c r="I6" i="17"/>
  <c r="J6" i="17" s="1"/>
  <c r="I5" i="17"/>
  <c r="J5" i="17" s="1"/>
  <c r="I4" i="17"/>
  <c r="J4" i="17" s="1"/>
  <c r="H65" i="4"/>
  <c r="H66" i="4"/>
  <c r="I77" i="4"/>
  <c r="H67" i="4"/>
  <c r="G69" i="4"/>
  <c r="F69" i="4"/>
  <c r="H68" i="4"/>
  <c r="B93" i="17"/>
  <c r="C93" i="17" s="1"/>
  <c r="B92" i="17"/>
  <c r="C92" i="17" s="1"/>
  <c r="B91" i="17"/>
  <c r="C91" i="17" s="1"/>
  <c r="B90" i="17"/>
  <c r="C90" i="17" s="1"/>
  <c r="B89" i="17"/>
  <c r="C89" i="17" s="1"/>
  <c r="B88" i="17"/>
  <c r="C88" i="17" s="1"/>
  <c r="B87" i="17"/>
  <c r="C87" i="17" s="1"/>
  <c r="B86" i="17"/>
  <c r="C86" i="17" s="1"/>
  <c r="B85" i="17"/>
  <c r="C85" i="17" s="1"/>
  <c r="B84" i="17"/>
  <c r="C84" i="17" s="1"/>
  <c r="B83" i="17"/>
  <c r="C83" i="17" s="1"/>
  <c r="B82" i="17"/>
  <c r="C82" i="17" s="1"/>
  <c r="B81" i="17"/>
  <c r="C81" i="17" s="1"/>
  <c r="B80" i="17"/>
  <c r="C80" i="17" s="1"/>
  <c r="B79" i="17"/>
  <c r="C79" i="17" s="1"/>
  <c r="B78" i="17"/>
  <c r="C78" i="17" s="1"/>
  <c r="B77" i="17"/>
  <c r="C77" i="17" s="1"/>
  <c r="B76" i="17"/>
  <c r="C76" i="17" s="1"/>
  <c r="B75" i="17"/>
  <c r="C75" i="17" s="1"/>
  <c r="B74" i="17"/>
  <c r="C74" i="17" s="1"/>
  <c r="B73" i="17"/>
  <c r="C73" i="17" s="1"/>
  <c r="B72" i="17"/>
  <c r="C72" i="17" s="1"/>
  <c r="B71" i="17"/>
  <c r="C71" i="17" s="1"/>
  <c r="B70" i="17"/>
  <c r="C70" i="17" s="1"/>
  <c r="B69" i="17"/>
  <c r="C69" i="17" s="1"/>
  <c r="B68" i="17"/>
  <c r="C68" i="17" s="1"/>
  <c r="B67" i="17"/>
  <c r="C67" i="17" s="1"/>
  <c r="B66" i="17"/>
  <c r="C66" i="17" s="1"/>
  <c r="B65" i="17"/>
  <c r="C65" i="17" s="1"/>
  <c r="B64" i="17"/>
  <c r="C64" i="17" s="1"/>
  <c r="B63" i="17"/>
  <c r="C63" i="17" s="1"/>
  <c r="B62" i="17"/>
  <c r="C62" i="17" s="1"/>
  <c r="B61" i="17"/>
  <c r="C61" i="17" s="1"/>
  <c r="B60" i="17"/>
  <c r="C60" i="17" s="1"/>
  <c r="B59" i="17"/>
  <c r="C59" i="17" s="1"/>
  <c r="B58" i="17"/>
  <c r="C58" i="17" s="1"/>
  <c r="B57" i="17"/>
  <c r="C57" i="17" s="1"/>
  <c r="B56" i="17"/>
  <c r="C56" i="17" s="1"/>
  <c r="B55" i="17"/>
  <c r="C55" i="17" s="1"/>
  <c r="B54" i="17"/>
  <c r="C54" i="17" s="1"/>
  <c r="B53" i="17"/>
  <c r="C53" i="17" s="1"/>
  <c r="B52" i="17"/>
  <c r="C52" i="17" s="1"/>
  <c r="B51" i="17"/>
  <c r="C51" i="17" s="1"/>
  <c r="B50" i="17"/>
  <c r="C50" i="17" s="1"/>
  <c r="B49" i="17"/>
  <c r="C49" i="17" s="1"/>
  <c r="B48" i="17"/>
  <c r="C48" i="17" s="1"/>
  <c r="B47" i="17"/>
  <c r="C47" i="17" s="1"/>
  <c r="B46" i="17"/>
  <c r="C46" i="17" s="1"/>
  <c r="B45" i="17"/>
  <c r="C45" i="17" s="1"/>
  <c r="B44" i="17"/>
  <c r="C44" i="17" s="1"/>
  <c r="B43" i="17"/>
  <c r="C43" i="17" s="1"/>
  <c r="B42" i="17"/>
  <c r="C42" i="17" s="1"/>
  <c r="B41" i="17"/>
  <c r="C41" i="17" s="1"/>
  <c r="B40" i="17"/>
  <c r="C40" i="17" s="1"/>
  <c r="B39" i="17"/>
  <c r="C39" i="17" s="1"/>
  <c r="B38" i="17"/>
  <c r="C38" i="17" s="1"/>
  <c r="B37" i="17"/>
  <c r="C37" i="17" s="1"/>
  <c r="B36" i="17"/>
  <c r="C36" i="17" s="1"/>
  <c r="B35" i="17"/>
  <c r="C35" i="17" s="1"/>
  <c r="B34" i="17"/>
  <c r="C34" i="17" s="1"/>
  <c r="B33" i="17"/>
  <c r="C33" i="17" s="1"/>
  <c r="B32" i="17"/>
  <c r="C32" i="17" s="1"/>
  <c r="B31" i="17"/>
  <c r="C31" i="17" s="1"/>
  <c r="B30" i="17"/>
  <c r="C30" i="17" s="1"/>
  <c r="B29" i="17"/>
  <c r="C29" i="17" s="1"/>
  <c r="B28" i="17"/>
  <c r="C28" i="17" s="1"/>
  <c r="B27" i="17"/>
  <c r="C27" i="17" s="1"/>
  <c r="B26" i="17"/>
  <c r="C26" i="17" s="1"/>
  <c r="B25" i="17"/>
  <c r="C25" i="17" s="1"/>
  <c r="B24" i="17"/>
  <c r="C24" i="17" s="1"/>
  <c r="B23" i="17"/>
  <c r="C23" i="17" s="1"/>
  <c r="B22" i="17"/>
  <c r="C22" i="17" s="1"/>
  <c r="B21" i="17"/>
  <c r="C21" i="17" s="1"/>
  <c r="B20" i="17"/>
  <c r="C20" i="17" s="1"/>
  <c r="B19" i="17"/>
  <c r="C19" i="17" s="1"/>
  <c r="B18" i="17"/>
  <c r="C18" i="17" s="1"/>
  <c r="B17" i="17"/>
  <c r="C17" i="17" s="1"/>
  <c r="B16" i="17"/>
  <c r="C16" i="17" s="1"/>
  <c r="B15" i="17"/>
  <c r="C15" i="17" s="1"/>
  <c r="B14" i="17"/>
  <c r="C14" i="17" s="1"/>
  <c r="B13" i="17"/>
  <c r="C13" i="17" s="1"/>
  <c r="B12" i="17"/>
  <c r="C12" i="17" s="1"/>
  <c r="B11" i="17"/>
  <c r="C11" i="17" s="1"/>
  <c r="B10" i="17"/>
  <c r="C10" i="17" s="1"/>
  <c r="B9" i="17"/>
  <c r="C9" i="17" s="1"/>
  <c r="B8" i="17"/>
  <c r="C8" i="17" s="1"/>
  <c r="B7" i="17"/>
  <c r="C7" i="17" s="1"/>
  <c r="B6" i="17"/>
  <c r="C6" i="17" s="1"/>
  <c r="B5" i="17"/>
  <c r="C5" i="17" s="1"/>
  <c r="B4" i="17"/>
  <c r="C4" i="17" s="1"/>
  <c r="B3" i="17"/>
  <c r="C3" i="17" s="1"/>
  <c r="B12" i="11"/>
  <c r="G12" i="16"/>
  <c r="I12" i="16" s="1"/>
  <c r="L12" i="16" s="1"/>
  <c r="I11" i="4"/>
  <c r="K11" i="4" s="1"/>
  <c r="I10" i="4"/>
  <c r="K10" i="4" s="1"/>
  <c r="I8" i="4"/>
  <c r="K8" i="4" s="1"/>
  <c r="I7" i="4"/>
  <c r="K7" i="4" s="1"/>
  <c r="I12" i="4"/>
  <c r="K12" i="4" s="1"/>
  <c r="I13" i="4"/>
  <c r="K13" i="4" s="1"/>
  <c r="G11" i="16"/>
  <c r="G14" i="16"/>
  <c r="I14" i="16" s="1"/>
  <c r="L14" i="16" s="1"/>
  <c r="I15" i="4"/>
  <c r="K15" i="4" s="1"/>
  <c r="I14" i="4"/>
  <c r="K14" i="4" s="1"/>
  <c r="K46" i="16"/>
  <c r="J46" i="16"/>
  <c r="H46" i="16"/>
  <c r="F46" i="16"/>
  <c r="E46" i="16"/>
  <c r="D46" i="16"/>
  <c r="K42" i="16"/>
  <c r="J42" i="16"/>
  <c r="H42" i="16"/>
  <c r="F42" i="16"/>
  <c r="E42" i="16"/>
  <c r="D42" i="16"/>
  <c r="K35" i="16"/>
  <c r="J35" i="16"/>
  <c r="H35" i="16"/>
  <c r="F35" i="16"/>
  <c r="E35" i="16"/>
  <c r="D35" i="16"/>
  <c r="K28" i="16"/>
  <c r="J28" i="16"/>
  <c r="H28" i="16"/>
  <c r="F28" i="16"/>
  <c r="E28" i="16"/>
  <c r="D28" i="16"/>
  <c r="G45" i="16"/>
  <c r="I45" i="16" s="1"/>
  <c r="G44" i="16"/>
  <c r="G41" i="16"/>
  <c r="I41" i="16" s="1"/>
  <c r="L41" i="16" s="1"/>
  <c r="G40" i="16"/>
  <c r="I40" i="16" s="1"/>
  <c r="L40" i="16" s="1"/>
  <c r="G39" i="16"/>
  <c r="I39" i="16" s="1"/>
  <c r="L39" i="16" s="1"/>
  <c r="G38" i="16"/>
  <c r="I38" i="16" s="1"/>
  <c r="L38" i="16" s="1"/>
  <c r="G37" i="16"/>
  <c r="G34" i="16"/>
  <c r="I34" i="16" s="1"/>
  <c r="L34" i="16" s="1"/>
  <c r="G33" i="16"/>
  <c r="I33" i="16" s="1"/>
  <c r="L33" i="16" s="1"/>
  <c r="G32" i="16"/>
  <c r="I32" i="16" s="1"/>
  <c r="L32" i="16" s="1"/>
  <c r="G30" i="16"/>
  <c r="I30" i="16" s="1"/>
  <c r="L30" i="16" s="1"/>
  <c r="G27" i="16"/>
  <c r="I27" i="16" s="1"/>
  <c r="L27" i="16" s="1"/>
  <c r="G26" i="16"/>
  <c r="I26" i="16" s="1"/>
  <c r="L26" i="16" s="1"/>
  <c r="G25" i="16"/>
  <c r="I25" i="16" s="1"/>
  <c r="L25" i="16" s="1"/>
  <c r="G24" i="16"/>
  <c r="I24" i="16" s="1"/>
  <c r="L24" i="16" s="1"/>
  <c r="G23" i="16"/>
  <c r="I23" i="16" s="1"/>
  <c r="L23" i="16" s="1"/>
  <c r="G22" i="16"/>
  <c r="I22" i="16" s="1"/>
  <c r="L22" i="16" s="1"/>
  <c r="G21" i="16"/>
  <c r="I21" i="16" s="1"/>
  <c r="L21" i="16" s="1"/>
  <c r="G20" i="16"/>
  <c r="I20" i="16" s="1"/>
  <c r="L20" i="16" s="1"/>
  <c r="G19" i="16"/>
  <c r="I19" i="16" s="1"/>
  <c r="L19" i="16" s="1"/>
  <c r="G18" i="16"/>
  <c r="I18" i="16" s="1"/>
  <c r="L18" i="16" s="1"/>
  <c r="G17" i="16"/>
  <c r="I17" i="16" s="1"/>
  <c r="G13" i="16"/>
  <c r="I13" i="16" s="1"/>
  <c r="L13" i="16" s="1"/>
  <c r="I16" i="4"/>
  <c r="K16" i="4" s="1"/>
  <c r="I17" i="4"/>
  <c r="K17" i="4" s="1"/>
  <c r="I18" i="4"/>
  <c r="K18" i="4" s="1"/>
  <c r="I49" i="16"/>
  <c r="I48" i="16"/>
  <c r="C46" i="16"/>
  <c r="C42" i="16"/>
  <c r="C35" i="16"/>
  <c r="C28" i="16"/>
  <c r="K15" i="16"/>
  <c r="J15" i="16"/>
  <c r="H15" i="16"/>
  <c r="F15" i="16"/>
  <c r="E15" i="16"/>
  <c r="D15" i="16"/>
  <c r="C15" i="16"/>
  <c r="I19" i="4"/>
  <c r="K19" i="4" s="1"/>
  <c r="I11" i="16"/>
  <c r="I21" i="4"/>
  <c r="K21" i="4" s="1"/>
  <c r="I22" i="4"/>
  <c r="K22" i="4" s="1"/>
  <c r="I23" i="4"/>
  <c r="K23" i="4" s="1"/>
  <c r="I24" i="4"/>
  <c r="K24" i="4" s="1"/>
  <c r="I25" i="4"/>
  <c r="K25" i="4" s="1"/>
  <c r="I26" i="4"/>
  <c r="K26" i="4" s="1"/>
  <c r="I27" i="4"/>
  <c r="K27" i="4" s="1"/>
  <c r="I28" i="4"/>
  <c r="K28" i="4" s="1"/>
  <c r="I29" i="4"/>
  <c r="K29" i="4" s="1"/>
  <c r="I30" i="4"/>
  <c r="K30" i="4" s="1"/>
  <c r="I31" i="4"/>
  <c r="K31" i="4" s="1"/>
  <c r="I32" i="4"/>
  <c r="K32" i="4" s="1"/>
  <c r="I33" i="4"/>
  <c r="K33" i="4" s="1"/>
  <c r="I35" i="4"/>
  <c r="K35" i="4" s="1"/>
  <c r="I37" i="4"/>
  <c r="K37" i="4" s="1"/>
  <c r="I38" i="4"/>
  <c r="K38" i="4" s="1"/>
  <c r="I39" i="4"/>
  <c r="K39" i="4" s="1"/>
  <c r="I40" i="4"/>
  <c r="K40" i="4" s="1"/>
  <c r="I41" i="4"/>
  <c r="K41" i="4" s="1"/>
  <c r="I42" i="4"/>
  <c r="K42" i="4" s="1"/>
  <c r="I43" i="4"/>
  <c r="K43" i="4" s="1"/>
  <c r="I44" i="4"/>
  <c r="K44" i="4" s="1"/>
  <c r="I45" i="4"/>
  <c r="K45" i="4" s="1"/>
  <c r="I46" i="4"/>
  <c r="K46" i="4" s="1"/>
  <c r="I47" i="4"/>
  <c r="K47" i="4" s="1"/>
  <c r="I48" i="4"/>
  <c r="K48" i="4" s="1"/>
  <c r="I49" i="4"/>
  <c r="K49" i="4" s="1"/>
  <c r="I50" i="4"/>
  <c r="K50" i="4" s="1"/>
  <c r="K52" i="4"/>
  <c r="K53" i="4"/>
  <c r="K54" i="4"/>
  <c r="K56" i="4"/>
  <c r="K57" i="4"/>
  <c r="K58" i="4"/>
  <c r="K59" i="4"/>
  <c r="K60" i="4"/>
  <c r="K61" i="4"/>
  <c r="D63" i="4"/>
  <c r="C63" i="4"/>
  <c r="G63" i="4"/>
  <c r="E63" i="4"/>
  <c r="I62" i="4"/>
  <c r="K62" i="4" s="1"/>
  <c r="F63" i="4"/>
  <c r="H63" i="4"/>
  <c r="J63" i="4"/>
  <c r="K79" i="4"/>
  <c r="K80" i="4"/>
  <c r="K81" i="4"/>
  <c r="K82" i="4"/>
  <c r="K83" i="4"/>
  <c r="K84" i="4"/>
  <c r="K85" i="4"/>
  <c r="K86" i="4"/>
  <c r="K87" i="4"/>
  <c r="K88" i="4"/>
  <c r="I89" i="4"/>
  <c r="K89" i="4" s="1"/>
  <c r="I90" i="4"/>
  <c r="K90" i="4" s="1"/>
  <c r="I91" i="4"/>
  <c r="K91" i="4" s="1"/>
  <c r="I92" i="4"/>
  <c r="K92" i="4" s="1"/>
  <c r="I93" i="4"/>
  <c r="K93" i="4" s="1"/>
  <c r="K94" i="4"/>
  <c r="K95" i="4"/>
  <c r="I96" i="4"/>
  <c r="K96" i="4" s="1"/>
  <c r="K97" i="4"/>
  <c r="K98" i="4"/>
  <c r="K99" i="4"/>
  <c r="K100" i="4"/>
  <c r="K101" i="4"/>
  <c r="K102" i="4"/>
  <c r="J103" i="4"/>
  <c r="I105" i="4"/>
  <c r="K105" i="4" s="1"/>
  <c r="K2" i="17"/>
  <c r="D2" i="17"/>
  <c r="G35" i="16" l="1"/>
  <c r="G46" i="16"/>
  <c r="I28" i="16"/>
  <c r="L17" i="16"/>
  <c r="L28" i="16" s="1"/>
  <c r="I15" i="16"/>
  <c r="G42" i="16"/>
  <c r="H52" i="16"/>
  <c r="H51" i="16" s="1"/>
  <c r="G15" i="16"/>
  <c r="I44" i="16"/>
  <c r="L44" i="16" s="1"/>
  <c r="L11" i="16"/>
  <c r="L15" i="16" s="1"/>
  <c r="L35" i="16"/>
  <c r="L45" i="16"/>
  <c r="I35" i="16"/>
  <c r="I37" i="16"/>
  <c r="G28" i="16"/>
  <c r="H69" i="4"/>
  <c r="K103" i="4"/>
  <c r="K63" i="4"/>
  <c r="I103" i="4"/>
  <c r="I63" i="4"/>
  <c r="I46" i="16" l="1"/>
  <c r="L46" i="16"/>
  <c r="G52" i="16"/>
  <c r="G51" i="16" s="1"/>
  <c r="L37" i="16"/>
  <c r="L42" i="16" s="1"/>
  <c r="I42" i="16"/>
  <c r="I52" i="16" s="1"/>
  <c r="I51" i="16" s="1"/>
</calcChain>
</file>

<file path=xl/comments1.xml><?xml version="1.0" encoding="utf-8"?>
<comments xmlns="http://schemas.openxmlformats.org/spreadsheetml/2006/main">
  <authors>
    <author>TAYLOR, Richard</author>
  </authors>
  <commentList>
    <comment ref="C5" authorId="0" shapeId="0">
      <text>
        <r>
          <rPr>
            <sz val="9"/>
            <color indexed="81"/>
            <rFont val="Tahoma"/>
            <family val="2"/>
          </rPr>
          <t xml:space="preserve">Includes the free entitlement in maintained nursery schools, nursery classes and private, voluntary and independent providers (including funded childminders), and therefore must include the total expenditure within the early years single funding formula for 2, 3 and 4-year-olds. Also include other relevant expenditure on early years children, for example the special educational needs inclusion fund top-up grant, the early years pupil premium (EYPP), and the disability access fund (DAF). 
In this column include everything relating to pupils under 5 who are not in reception classes.
Nothing for this age range should appear in the primary column.
</t>
        </r>
      </text>
    </comment>
    <comment ref="D5" authorId="0" shapeId="0">
      <text>
        <r>
          <rPr>
            <sz val="9"/>
            <color indexed="81"/>
            <rFont val="Tahoma"/>
            <family val="2"/>
          </rPr>
          <t xml:space="preserve">Includes, first, infants, juniors and middle-deemed-primary schools plus units attached to them, such as immigrant centres, and special education units attached to primary phase schools. This must exclude all expenditure within the early years single funding formula.
</t>
        </r>
      </text>
    </comment>
    <comment ref="E5" authorId="0" shapeId="0">
      <text>
        <r>
          <rPr>
            <sz val="9"/>
            <color indexed="81"/>
            <rFont val="Tahoma"/>
            <family val="2"/>
          </rPr>
          <t xml:space="preserve">Includes secondary and middle-deemed-secondary schools. Include all special units attached to secondary schools. Include funding for sixth forms.
All-through schools should be apportioned between phases and between the appropriate columns.
</t>
        </r>
      </text>
    </comment>
    <comment ref="F5" authorId="0" shapeId="0">
      <text>
        <r>
          <rPr>
            <sz val="9"/>
            <color indexed="81"/>
            <rFont val="Tahoma"/>
            <family val="2"/>
          </rPr>
          <t xml:space="preserve">This covers special schools and special academies, including hospital schools. Do not include special education units attached to, or resourced provision in, primary and secondary schools.
</t>
        </r>
      </text>
    </comment>
    <comment ref="G5" authorId="0" shapeId="0">
      <text>
        <r>
          <rPr>
            <sz val="9"/>
            <color indexed="81"/>
            <rFont val="Tahoma"/>
            <family val="2"/>
          </rPr>
          <t>This covers pupil referral units, and other AP made under section 19 of the Education Act 1996, including hospital education provision in PRUs and AP academies.</t>
        </r>
      </text>
    </comment>
    <comment ref="H5" authorId="0" shapeId="0">
      <text>
        <r>
          <rPr>
            <sz val="9"/>
            <color indexed="81"/>
            <rFont val="Tahoma"/>
            <family val="2"/>
          </rPr>
          <t>This covers FE colleges, sixth form colleges, independent colleges, special post-16 institutions and other post-16 providers that do not provide for pupils of compulsory school age, including 16-19 maintained schools and academies.</t>
        </r>
      </text>
    </comment>
    <comment ref="I5" authorId="0" shapeId="0">
      <text>
        <r>
          <rPr>
            <sz val="9"/>
            <color indexed="81"/>
            <rFont val="Tahoma"/>
            <family val="2"/>
          </rPr>
          <t>The figures entered in each individual column should be gross figures, that is actual total estimated costs of the activities before allowance for any expected income, but after allowing for any buy-back income from the local authority’s own schools to avoid double-counting. Both expenditure and income should be excluded where maintained schools or recoupment academies within the local authority’s area are buying services. This column should be the total of the previous columns.</t>
        </r>
      </text>
    </comment>
    <comment ref="J5" authorId="0" shapeId="0">
      <text>
        <r>
          <rPr>
            <sz val="9"/>
            <color indexed="81"/>
            <rFont val="Tahoma"/>
            <family val="2"/>
          </rPr>
          <t xml:space="preserve">This column should be used for indicating any estimated income the local authority expects to be able to offset against gross expenditure on an activity. This will only include central government grants if they are additional to the DSG and to funding from the Education and Skills Funding Agency (ESFA) for post-16 provision. The DSG and funding from ESFA for post-16 provision should not be shown as income. Other grants that should be excluded are universal infant free school meals (UIFSM), PE and sport funding, year 7 catch-up funding and the teachers’ pay grant. Income sources could also include private sources, other local authorities’ fees, charges paid by parents (such as meals, music, board/lodging) and lettings.
Income from maintained schools should not be shown as income. This is because the expenditure is already within the ISB and this would result in double counting.
No government grants inside or outside Aggregate External Finance (AEF) or ESFA grants should be entered in this column—they should be entered in line 1.7.1 (other specific grants). European Union funding, milk subsidy, lottery money and any other non-government contributions/grants should be included. Academy income can also be added here.
</t>
        </r>
      </text>
    </comment>
    <comment ref="K5" authorId="0" shapeId="0">
      <text>
        <r>
          <rPr>
            <sz val="9"/>
            <color indexed="81"/>
            <rFont val="Tahoma"/>
            <family val="2"/>
          </rPr>
          <t xml:space="preserve">This column will be calculated automatically.
</t>
        </r>
      </text>
    </comment>
    <comment ref="A6" authorId="0" shapeId="0">
      <text>
        <r>
          <rPr>
            <sz val="9"/>
            <color indexed="81"/>
            <rFont val="Tahoma"/>
            <family val="2"/>
          </rPr>
          <t>General principles for completion
Guidance for the completion of the local authority level information covers funding period 2019 to 2020.
Outturn statements give details of local authority revenue expenditure.
Enter in each line, as appropriate, the amount of spending by the local authority (excluding any delegated or devolved funding) on the expenditure categories in the lines. Where there is no amount to be entered in any particular cell, use a zero (0).
Administrative costs or overheads attributable to that description of expenditure must be included under the appropriate item head, if necessary, suitably apportioned between school types. Similar treatment will apply to expenditure in relation to support for IT systems.
High needs expenditure 
This covers expenditure outside the individual schools budget (ISB) on children and young people with special educational needs, and those who require AP.
Early years expenditure
This applies whether it is attached to a maintained school or whether it is private provision funded by the local authority, but not Sure Start which includes a wide range of services and is included in s251 Table A1. 
Where a local authority is paying a contractor to carry out functions on its behalf, it must include the expenditure information relating to these functions in its statement (amount paid to the contractor by the local authority). Payments under the contract should be apportioned to the relevant functions.
The ISB is allocated to schools without reference to income accruing to schools. Any interest earned on schools’ balances should be excluded from these outturn statements.
For overheads associated with buy back, where delegation is required (that is, where an item falls within the schools budget but is not included in Schedule 2 to the School and Early Years Finance (England) (No. 2) Regulations 2018), the amount to be delegated should be determined on a full-cost basis inclusive of overheads. Where a local authority has voluntarily chosen to delegate funding for an item which it could have funded centrally, it is for the local authority to determine the extent to which overheads should be taken into account.
All the financial information in the outturn statement should be represented in pounds and not in thousands.
Other general principles
Items that may be charged to the schools budget are set out in regulations 6 &amp; 8 of Part 2 and in Schedule 2 to the School and Early Years Finance (England) (No 2) Regulations 2018. Schedule 1 items cannot be included in the schools budget and therefore must, by definition, be in lines 2.1.1 onwards.
Administrative costs and overheads attributable to a particular category of expenditure that regulations allow to be charged to the schools budget should in general be included under the appropriate item heading, if necessary, suitably apportioned between school types. This may include expenditure in relation to:
• ensuring payments are made in respect of taxation, National Insurance and superannuation contributions
• recruitment, training, continuing professional development, performance management and personnel management of staff
• investigation and resolution of complaints
• legal services related to education functions
Except in the case of permitted spend on prudential borrowing and capital expenditure from revenue (CERA), capital charges should not appear in this table in any form. However, back pay that is capitalised through the Ministry of Housing, Communities and Local Government should be included. If funded from central DSG, then it should appear on line 1.4.9 ‘Equal pay – back pay’. If charged to delegated school budgets, then it will fall within the ISB total.</t>
        </r>
      </text>
    </comment>
    <comment ref="A7" authorId="0" shapeId="0">
      <text>
        <r>
          <rPr>
            <sz val="9"/>
            <color indexed="81"/>
            <rFont val="Tahoma"/>
            <family val="2"/>
          </rPr>
          <t xml:space="preserve">Within the schools budget, the amount available for delegation to schools after provision has been made for retained items is known as the ISB. The same figure will appear in the ‘gross’ and ‘net’ columns. Line 1.0.1 excludes the high needs place funding for special schools, pupil referral units, hospital schools, and special units and resourced provision attached to primary and secondary schools. 
Instead high needs place funding is covered in line 1.0.2. Top-up and other high needs funding for these schools should not be included in this line as they form part of the high needs budget (section 1.2). The ISB also includes the amount made available to private, voluntary and independent (PVI) providers for the free entitlement for 3 and 4-year-olds. This also includes early years funding for academies. Funding for disadvantaged 2-year-olds should be included within the ISB. Please include the funding for special educational needs inclusion fund top up grant, early years pupil premium (EYPP) and the disability access fund (DAF) here.
Funding for maintained secondary schools and pupil referral units with sixth forms should include funding for the pupils in the sixth forms.
Please note that line 1.0.1 is to be shown net of any de-delegated funding that appears in lines 1.1.1 to 1.1.10, and any central provision funded from the budgets of maintained schools that appears in lines 1.6.1 to 1.6.6.
Free entitlements for 2-year-olds and 3 and 4-year-olds
Funding within the schools budget allows for a free entitlement of 15 hours per week per child for disadvantaged 2, 3 and 4-year-olds, and 30 hours per week for working parents of 3 and 4-year-olds.
</t>
        </r>
      </text>
    </comment>
    <comment ref="A8" authorId="0" shapeId="0">
      <text>
        <r>
          <rPr>
            <sz val="9"/>
            <color indexed="81"/>
            <rFont val="Tahoma"/>
            <family val="2"/>
          </rPr>
          <t xml:space="preserve">This line separates out the high needs place funding for special schools, pupil referral units, hospital schools, and special units and resourced provision attached to primary and secondary schools.
High needs place funding for maintained special schools should include the place funding for 16 to 19-year-old pupils. Any place funding for academies or post-16 institutions that has been retained by the local authority rather than recouped by ESFA should be shown in line 1.2.2 or 1.2.3, depending on the nature of the institution.
For special units and resourced provision in primary and secondary schools, special schools and pupil referral units, the delegated amount is only the place funding under Regulation 14 of the School and Early Years Finance (England) (No 2) Regulations 2018. Top-up funding should be included in section 1.2 of the form.
</t>
        </r>
      </text>
    </comment>
    <comment ref="A10" authorId="0" shapeId="0">
      <text>
        <r>
          <rPr>
            <sz val="9"/>
            <color indexed="81"/>
            <rFont val="Tahoma"/>
            <family val="2"/>
          </rPr>
          <t xml:space="preserve">Include expenditure as defined in Part 1 of the School and Early Years Finance (England) (No 2) Regulations 2018. This ‘expenditure on the schools specific contingency’ is central expenditure deducted for the purpose of ensuring that monies are available to enable increases in a school’s budget share after it has been allocated, and where a governing body has incurred expenditure where it would be unreasonable to expect it to meet this from the school’s budget share. This may include expenditure in relation to:
• schools in financial difficulty
• the writing-off of deficits of schools which are discontinued, excluding any associated costs and overheads
• new, amalgamating or closing schools
• other expenditure where such circumstances were unforeseen when initially determining the school’s budget share
</t>
        </r>
      </text>
    </comment>
    <comment ref="A11" authorId="0" shapeId="0">
      <text>
        <r>
          <rPr>
            <sz val="9"/>
            <color indexed="81"/>
            <rFont val="Tahoma"/>
            <family val="2"/>
          </rPr>
          <t>Include the cost of providing or purchasing specialist behaviour support services, both advisory and teaching.</t>
        </r>
      </text>
    </comment>
    <comment ref="A12" authorId="0" shapeId="0">
      <text>
        <r>
          <rPr>
            <sz val="9"/>
            <color indexed="81"/>
            <rFont val="Tahoma"/>
            <family val="2"/>
          </rPr>
          <t>Include expenditure for the purposes of improving the performance of underperforming pupils from ethnic minority groups and meeting the specific needs of bilingual pupils.</t>
        </r>
      </text>
    </comment>
    <comment ref="A13" authorId="0" shapeId="0">
      <text>
        <r>
          <rPr>
            <sz val="9"/>
            <color indexed="81"/>
            <rFont val="Tahoma"/>
            <family val="2"/>
          </rPr>
          <t>Include expenditure on determining the eligibility of a pupil for free school meals.</t>
        </r>
      </text>
    </comment>
    <comment ref="A14" authorId="0" shapeId="0">
      <text>
        <r>
          <rPr>
            <sz val="9"/>
            <color indexed="81"/>
            <rFont val="Tahoma"/>
            <family val="2"/>
          </rPr>
          <t>Include expenditure on insurance in respect of liability arising in connection with schools and school premises.</t>
        </r>
      </text>
    </comment>
    <comment ref="A15" authorId="0" shapeId="0">
      <text>
        <r>
          <rPr>
            <sz val="9"/>
            <color indexed="81"/>
            <rFont val="Tahoma"/>
            <family val="2"/>
          </rPr>
          <t>Include expenditure on services to schools provided by museums and libraries.</t>
        </r>
      </text>
    </comment>
    <comment ref="A16" authorId="0" shapeId="0">
      <text>
        <r>
          <rPr>
            <sz val="9"/>
            <color indexed="81"/>
            <rFont val="Tahoma"/>
            <family val="2"/>
          </rPr>
          <t>Include expenditure on licence fees or subscriptions paid on behalf of maintained schools. A number of licences are now dealt with through a central contract with DfE, and funding to pay for this (for maintained schools and recoupment academies) should appear in line 1.4.14 ‘Other items’.</t>
        </r>
      </text>
    </comment>
    <comment ref="A17" authorId="0" shapeId="0">
      <text>
        <r>
          <rPr>
            <sz val="9"/>
            <color indexed="81"/>
            <rFont val="Tahoma"/>
            <family val="2"/>
          </rPr>
          <t xml:space="preserve">Include expenditure in making payments to, or in providing a temporary replacement for, a woman on maternity leave, a man on paternity leave or a person on adoption leave. Also, expenditure of the same kind in respect of persons:
• performing public duties under section 50 of the Employment Rights Act 1996
• undertaking jury service
• who are elected or appointed representatives of employee safety where there is no recognised trade union safety representative, under the Health and Safety (Consultation with Employees) Regulations 1996
• who are elected or appointed employee representatives where there is no recognised trade union, for the purposes of Chapter II of Part IV of the Trade Union and Labour Relations (Consolidation) Act 1992 as defined in section 196 of that Act or regulation 13 (3) of Transfer of Undertakings (Protection of Employment) Regulations 2006
• taking time off for ante-natal care under section 55 of the Employment Rights Act 1996
• undertaking duties as members of the reserve forces as defined in section 1(2) of the Reserve Forces Act 1996
• suspended from working at a school
Plus, expenditure in making payments to, or in providing a temporary replacement for:
• a person who is seconded on a full-time basis for a period of 3 months or more other than to a local education authority or the governing body of a school
• persons who have been continuously absent from work because of illness for 21 days or more
</t>
        </r>
      </text>
    </comment>
    <comment ref="A18" authorId="0" shapeId="0">
      <text>
        <r>
          <rPr>
            <sz val="9"/>
            <color indexed="81"/>
            <rFont val="Tahoma"/>
            <family val="2"/>
          </rPr>
          <t xml:space="preserve">Include expenditure in making payments to, or in providing a temporary replacement for, persons:
• carrying out trade union duties or undergoing training under section 168 and 168A of the Trade Union and Labour Relations (Consolidation) Act 1992
• taking part in trade union activities under section 170 of the Trade Union and Labour Relations (Consolidation) Act 1992 (although such activities should attract unpaid time off)
• who are officials of a recognised trade union acting as safety representatives under the Safety Representatives and Safety Committee Regulations 1977
• who are officials of a recognised trade union acting as employee representatives for the purposes of Chapter II of Part IV of the Trade Union and Labour Relations (Consolidation) Act 1992 as defined in section 196 of that Act or regulation 13 (3) of the Transfer of Undertakings(Protection of Employment) Regulations 2009
• who are appointed learning representatives of recognised trade unions, in order for them to analyse training requirements or to provide or promote training opportunities, and to carry out consultative or preparatory work in connection with such functions
</t>
        </r>
      </text>
    </comment>
    <comment ref="A19" authorId="0" shapeId="0">
      <text>
        <r>
          <rPr>
            <sz val="9"/>
            <color indexed="81"/>
            <rFont val="Tahoma"/>
            <family val="2"/>
          </rPr>
          <t>School improvement de-delegation covers any additional school improvement activities provided for maintained schools by the local authority that are not included within the scope of the separate local authority grant for school intervention and improvement (see line 2.0.3). The grant covers activities in relation to intervening in underperforming maintained schools, monitoring maintained schools in order to identify those at risk of becoming eligible for intervention, and the commissioning of support for them.</t>
        </r>
      </text>
    </comment>
    <comment ref="A21" authorId="0" shapeId="0">
      <text>
        <r>
          <rPr>
            <sz val="9"/>
            <color indexed="81"/>
            <rFont val="Tahoma"/>
            <family val="2"/>
          </rPr>
          <t xml:space="preserve">Include expenditure on top-up funding for maintained schools, including PRUs. Top-up funding is paid to schools for pupils with high needs in:
• mainstream classes
• special units and resourced provision attached to mainstream schools
• special schools
• PRUs
• sixth forms
Top-up funding is usually administered directly by local authorities from a central high needs budget. Where such funding has been devolved to groups of schools or individual schools for them to decide what to pay other schools (for example, when a school pays top-up funding for a pupil it places in a PRU), this funding should also be included. It is important, however, that this excludes any funding already in schools’ budget shares and included in line 1.0.1 or 1.0.2.
</t>
        </r>
      </text>
    </comment>
    <comment ref="A22" authorId="0" shapeId="0">
      <text>
        <r>
          <rPr>
            <sz val="9"/>
            <color indexed="81"/>
            <rFont val="Tahoma"/>
            <family val="2"/>
          </rPr>
          <t xml:space="preserve">Include expenditure on top-up funding for academies and free schools. Top-up funding is paid to academies for pupils with high needs in:
• mainstream classes
• special units and resourced provision attached to mainstream academies and free schools
• special academies and free schools
• AP academies and free schools
• academy and free school sixth forms
Also include in the post-school column top-up funding for students with high needs in:
•  further education colleges
• sixth form colleges
• 16-19 schools and academies without pupils of compulsory school age
• local authority post-16 provision 
Top-up funding is usually administered directly by local authorities from a central high needs budget. Where such funding has been devolved to schools and academies for them to decide what to pay other schools (for example, when an academy pays top-up funding for a pupil it places in an AP free school), this funding should also be included. Also include any post-16 place funding for academies, free schools or colleges that has been retained by the local authority in 2019 to 2020, rather than recouped by ESFA.
</t>
        </r>
      </text>
    </comment>
    <comment ref="A23" authorId="0" shapeId="0">
      <text>
        <r>
          <rPr>
            <sz val="9"/>
            <color indexed="81"/>
            <rFont val="Tahoma"/>
            <family val="2"/>
          </rPr>
          <t xml:space="preserve">Include expenditure on top-up funding for non-maintained special schools in the special schools column, and expenditure on pupils with education, health and care (EHC) plans at independent schools, including pupils in sixth forms. Most of these independent schools are special schools so the expenditure should normally be included in the special school column.
In the post-school column, include expenditure on top-up funding for students at independent learning providers (previously called commercial and charitable providers) of post-16 education and training, independent specialist colleges and other independent special post-16 institutions. Also include any post-16 place funding for these institutions that has been retained by the local authority in 2019 to 2020 rather than recouped by ESFA.
</t>
        </r>
      </text>
    </comment>
    <comment ref="A24" authorId="0" shapeId="0">
      <text>
        <r>
          <rPr>
            <sz val="9"/>
            <color indexed="81"/>
            <rFont val="Tahoma"/>
            <family val="2"/>
          </rPr>
          <t>Include expenditure from the local authority’s high needs budget which is given to mainstream schools and academies (and exceptionally colleges) to ensure that they have enough funding to meet additional support costs up to £6,000 for pupils with SEN, where they cannot reasonably do this out of their budget share or other mainstream funding. Local authorities were asked to give more detailed information about such targeted funding for mainstream schools in their authority proforma tool (APT) return.</t>
        </r>
      </text>
    </comment>
    <comment ref="A25" authorId="0" shapeId="0">
      <text>
        <r>
          <rPr>
            <sz val="9"/>
            <color indexed="81"/>
            <rFont val="Tahoma"/>
            <family val="2"/>
          </rPr>
          <t xml:space="preserve">Include the costs of non-delegated centrally retained specialist SEN support services for pupils with or without statements or EHC plans, whether supported directly by the local authority or commissioned by them. This will include services for visual, hearing and physical impairment, specific learning difficulties, speech, language and communication, profound and severe learning difficulties, and autism. You should include: 
• the costs of these services for 0 to 5-year-olds
• any costs of providing these services to home educated children
• the costs of early years SENCOs who are centrally managed across a number of early years providers
Do not include the costs of behaviour support services which are not in support of SEN (see line 1.1.2).
</t>
        </r>
      </text>
    </comment>
    <comment ref="A26" authorId="0" shapeId="0">
      <text>
        <r>
          <rPr>
            <sz val="9"/>
            <color indexed="81"/>
            <rFont val="Tahoma"/>
            <family val="2"/>
          </rPr>
          <t xml:space="preserve">Hospital education is defined in the regulations as education provided at a community special school or foundation special school established in a hospital (usually called a hospital school), or under any arrangements made by the local authority under section 19 of the Education Act 1996. This is normally provision in PRUs or services centrally managed by the local authority, where the child is being provided with such education by reason of a decision made by a medical practitioner.
In line 1.2.6 only include expenditure on hospital education services. It should include both services made available to children and young people resident in the local authority’s area and services made available to those who are in the area because that is where they are receiving their health care. It should also include expenditure on the local authority’s pupils who are receiving their education from an independent hospital education provider.
It is important to exclude from this line any funding for hospital education places in special schools (including those special schools that are hospital schools) or PRUs (sometimes these are known as medical PRUs), which should instead be included in line 1.0.2.
</t>
        </r>
      </text>
    </comment>
    <comment ref="A27" authorId="0" shapeId="0">
      <text>
        <r>
          <rPr>
            <sz val="9"/>
            <color indexed="81"/>
            <rFont val="Tahoma"/>
            <family val="2"/>
          </rPr>
          <t>Include expenditure on AP services provided directly or commissioned by the local authority. This may include funding for home educating parents. Also include funding for AP providers other than PRUs, AP academies and AP free schools. Include funding for commissioned services delivered by PRUs, AP academies and AP free schools, but exclude any funding for high needs places at PRUs (which should instead be included in line 1.0.2) and any top-up funding in respect of pupils at these providers (see lines 1.2.2 and 1.2.3).</t>
        </r>
      </text>
    </comment>
    <comment ref="A28" authorId="0" shapeId="0">
      <text>
        <r>
          <rPr>
            <sz val="9"/>
            <color indexed="81"/>
            <rFont val="Tahoma"/>
            <family val="2"/>
          </rPr>
          <t xml:space="preserve">Include expenditure for:
• collaboration between mainstream and special schools and primary and secondary schools to enable children with special educational needs to take part in mainstream activities
• devolved expenditure for the integration of children from specialist to mainstream settings and the provision of discrete services or projects to promote such integration, such as commissioned outreach services
Do not include recharges or the cost of monitoring SEN provision. This should be included in line 2.1.2 ‘Monitoring of SEN provision’.
</t>
        </r>
      </text>
    </comment>
    <comment ref="A29" authorId="0" shapeId="0">
      <text>
        <r>
          <rPr>
            <sz val="9"/>
            <color indexed="81"/>
            <rFont val="Tahoma"/>
            <family val="2"/>
          </rPr>
          <t>Include expenditure on assisting special schools and PRUs in financial difficulty.</t>
        </r>
      </text>
    </comment>
    <comment ref="A30" authorId="0" shapeId="0">
      <text>
        <r>
          <rPr>
            <sz val="9"/>
            <color indexed="81"/>
            <rFont val="Tahoma"/>
            <family val="2"/>
          </rPr>
          <t>Include expenditure on PFI or BSF costs at special schools, special academies, AP/PRUs and AP academies, where the local authority has decided to fund this outside the place funding and top-up funding. Also use this line for funding PFI or BSF costs at maintained 16 to 19 institutions and 16 to 19 academies, which can no longer be funded through the schools formula as the post-16 factor has been discontinued.</t>
        </r>
      </text>
    </comment>
    <comment ref="A31" authorId="0" shapeId="0">
      <text>
        <r>
          <rPr>
            <sz val="9"/>
            <color indexed="81"/>
            <rFont val="Tahoma"/>
            <family val="2"/>
          </rPr>
          <t xml:space="preserve">Include all expenditure planned by the local authority under the SEN (Personal Budgets) Regulations 2014 to provide a direct payment to the parents of children, or to young people, with an EHC plan. 
Include here SEN transport expenditure where there have been direct payments made to families to cover these costs.
</t>
        </r>
      </text>
    </comment>
    <comment ref="A32" authorId="0" shapeId="0">
      <text>
        <r>
          <rPr>
            <sz val="9"/>
            <color indexed="81"/>
            <rFont val="Tahoma"/>
            <family val="2"/>
          </rPr>
          <t>Include the cost of the purchase of CRC allowances in relation to PRUs in the local authority area. PRUs, unlike other maintained schools and academies, remain part of the CRC scheme.</t>
        </r>
      </text>
    </comment>
    <comment ref="A33" authorId="0" shapeId="0">
      <text>
        <r>
          <rPr>
            <sz val="9"/>
            <color indexed="81"/>
            <rFont val="Tahoma"/>
            <family val="2"/>
          </rPr>
          <t>Include costs associated with the provision or purchase of speech, physiotherapy and occupational therapies. Include any expenditure on the provision of special medical support for individual pupils which is not met by a Primary Care Trust, National Health Service Trust or Local Health Board.</t>
        </r>
      </text>
    </comment>
    <comment ref="A35" authorId="0" shapeId="0">
      <text>
        <r>
          <rPr>
            <sz val="9"/>
            <color indexed="81"/>
            <rFont val="Tahoma"/>
            <family val="2"/>
          </rPr>
          <t>This line should reflect the total funding for early years contingency and centrally retained spending for the 2, 3 and 4-year-olds early years entitlements.</t>
        </r>
      </text>
    </comment>
    <comment ref="A37" authorId="0" shapeId="0">
      <text>
        <r>
          <rPr>
            <sz val="9"/>
            <color indexed="81"/>
            <rFont val="Tahoma"/>
            <family val="2"/>
          </rPr>
          <t xml:space="preserve">Expenditure under this heading should only reflect the contribution to a combined service approved by the schools forum. The service must be partly funded from outside the schools budget and there should be an educational benefit arising from the service. These require annual authorisation, as specified in paragraph 2 (c) of Schedule 2 to the School and Early Years Finance (England) (No.2) Regulations 2018.
Also include in the line expenditure on miscellaneous purposes, provided the expenditure does not amount to more than 0.1% of the local authority’s schools budget and was approved by the schools forum or Secretary of State before 1 April 2013, as specified in paragraph 2(e) of Schedule 2.
</t>
        </r>
      </text>
    </comment>
    <comment ref="A38" authorId="0" shapeId="0">
      <text>
        <r>
          <rPr>
            <sz val="9"/>
            <color indexed="81"/>
            <rFont val="Tahoma"/>
            <family val="2"/>
          </rPr>
          <t xml:space="preserve">Include expenditure incurred in connection with the local authority’s functions under section 85A of the 1998 Act (as inserted by s46 2002 Act). This includes the administration of the system of admissions of pupils to schools including expenditure incurred:
• carrying out consultations under section 88C (2) of the 1998 Act, establishing, maintaining and consulting with representative bodies for the purposes of admissions
• in relation to appeals
</t>
        </r>
      </text>
    </comment>
    <comment ref="A39" authorId="0" shapeId="0">
      <text>
        <r>
          <rPr>
            <sz val="9"/>
            <color indexed="81"/>
            <rFont val="Tahoma"/>
            <family val="2"/>
          </rPr>
          <t>Include expenditure incurred in connection with the local authority’s functions of running the forum as defined under section 47A of the 1998 Act (addition under Section 43 of Education Act 2002) (establishment and maintenance of, and consultation with, schools forums).</t>
        </r>
      </text>
    </comment>
    <comment ref="A40" authorId="0" shapeId="0">
      <text>
        <r>
          <rPr>
            <sz val="9"/>
            <color indexed="81"/>
            <rFont val="Tahoma"/>
            <family val="2"/>
          </rPr>
          <t>Only include expenditure in respect of premature retirement costs, or for the purposes of securing the resignation of any person employed in a maintained school where there are consequential savings to the schools budget and where the cost relating to that individual had been approved by the schools forum prior to 1 April 2013 (paragraph 4 (b) of Schedule 2 to the School and Early Years Finance (England) (No.2) (Regulations 2018). It does not count as a commitment to have identified a budget for different individuals’ costs each year or to support new redundancy costs in schools.</t>
        </r>
      </text>
    </comment>
    <comment ref="A41" authorId="0" shapeId="0">
      <text>
        <r>
          <rPr>
            <sz val="9"/>
            <color indexed="81"/>
            <rFont val="Tahoma"/>
            <family val="2"/>
          </rPr>
          <t xml:space="preserve">Include expenditure to be incurred due to a decline in pupil numbers in:
(a) schools which were awarded either the highest or the second highest grade in their last inspection under section 5 of the 2005 Act, including those inspected during the funding period 
(b) academy schools that have not previously been inspected under section 5 of the 2005 Act and have a predecessor school (or schools) which was awarded the highest or second highest grade in its last inspection under section 5 of the 2005 Act, including those inspected during the funding period
where funding is likely to be necessary due to subsequent growth in pupil numbers at such schools before the end of the next 3 financial years after the funding period 2019 to 2020.
</t>
        </r>
      </text>
    </comment>
    <comment ref="A42" authorId="0" shapeId="0">
      <text>
        <r>
          <rPr>
            <sz val="9"/>
            <color indexed="81"/>
            <rFont val="Tahoma"/>
            <family val="2"/>
          </rPr>
          <t>Include expenditure commonly known as CERA (capital expenditure which an authority expects to charge to a revenue account of the local authority within the meaning of section 22 of the Local Government Act 2003) and where the expenditure relating to the specific project had been approved prior to 1 April 2013. It does not count as a commitment to have identified a budget for different capital works each year or a general contribution to the capital programme. PFI costs should be delegated through the funding formula.</t>
        </r>
      </text>
    </comment>
    <comment ref="A43" authorId="0" shapeId="0">
      <text>
        <r>
          <rPr>
            <sz val="9"/>
            <color indexed="81"/>
            <rFont val="Tahoma"/>
            <family val="2"/>
          </rPr>
          <t>Include expenditure incurred in repayment of loans under paragraph 2(a) of Schedule 2 to the School and Early Years Finance (England) (No.2) Regulations 2018. PFI costs should be delegated through the funding formula.</t>
        </r>
      </text>
    </comment>
    <comment ref="A44" authorId="0" shapeId="0">
      <text>
        <r>
          <rPr>
            <sz val="9"/>
            <color indexed="81"/>
            <rFont val="Tahoma"/>
            <family val="2"/>
          </rPr>
          <t xml:space="preserve">Include expenditure pursuant to section 18 of the 1996 Act in making any grant or other payment in respect of fees or expenses (of whatever nature) which are payable in connection with the attendance of pupils without SEN at a school which is not maintained by any local authority and is not an academy. This does not include fees to independent schools providing AP or hospital education, or to independent AP institutions, which should be shown in lines 1.2.6 or 1.2.7 as appropriate.
Include expenditure on post-16 students without SEN in independent schools.
</t>
        </r>
      </text>
    </comment>
    <comment ref="A45" authorId="0" shapeId="0">
      <text>
        <r>
          <rPr>
            <sz val="9"/>
            <color indexed="81"/>
            <rFont val="Tahoma"/>
            <family val="2"/>
          </rPr>
          <t>Include centrally retained provision for meeting the cost of equal pay settlements in schools.</t>
        </r>
      </text>
    </comment>
    <comment ref="A46" authorId="0" shapeId="0">
      <text>
        <r>
          <rPr>
            <sz val="9"/>
            <color indexed="81"/>
            <rFont val="Tahoma"/>
            <family val="2"/>
          </rPr>
          <t xml:space="preserve">Include the following:
• expenditure incurred due to a significant growth in pupil numbers as a result of the local authority’s duty under section 13(1) of the 1996 Act to ensure that sufficient primary education and secondary education are available to meet the needs of the population in their area
• expenditure to be incurred prior to the opening of new schools to fund the appointment of staff and to enable the purchase of any goods and services necessary in order to admit pupils
This includes pre and post opening funding for new schools (including academies) built to meet basic need.
</t>
        </r>
      </text>
    </comment>
    <comment ref="A47" authorId="0" shapeId="0">
      <text>
        <r>
          <rPr>
            <sz val="9"/>
            <color indexed="81"/>
            <rFont val="Tahoma"/>
            <family val="2"/>
          </rPr>
          <t>Only include expenditure that has been offset by savings to the schools budget and has been approved by the schools forum (paragraph 2(d) of Schedule 2 to the School and Early Years Finance (England) (No.2) Regulations 2018).</t>
        </r>
      </text>
    </comment>
    <comment ref="A48" authorId="0" shapeId="0">
      <text>
        <r>
          <rPr>
            <sz val="9"/>
            <color indexed="81"/>
            <rFont val="Tahoma"/>
            <family val="2"/>
          </rPr>
          <t>Include centrally retained schools budget expenditure approved by the Secretary of State and falling outside the classes or descriptions of planned expenditure in Schedule 2 of the 2018 regulations. Schools forum approval is required on an annual basis for historic or new commitments if it is to continue. This excludes expenditure on licences, which should be under 1.4.14.</t>
        </r>
      </text>
    </comment>
    <comment ref="A49" authorId="0" shapeId="0">
      <text>
        <r>
          <rPr>
            <sz val="9"/>
            <color indexed="81"/>
            <rFont val="Tahoma"/>
            <family val="2"/>
          </rPr>
          <t>Include expenditure incurred in order to make provision for extra classes in order to comply with the School Admissions (Infant Class Sizes) (England) Regulations 2012.</t>
        </r>
      </text>
    </comment>
    <comment ref="A50" authorId="0" shapeId="0">
      <text>
        <r>
          <rPr>
            <sz val="9"/>
            <color indexed="81"/>
            <rFont val="Tahoma"/>
            <family val="2"/>
          </rPr>
          <t xml:space="preserve">Include expenditure on:
(a) copyright licences which are negotiated centrally by the Secretary of State for all publicly funded schools—for 2019 to 2020 these are:
o The Copyright Licensing Agency licence
o The School Printed Music licence
o The Newspaper Licensing Agency Schools licence 
o The Educational Recording Agency licence
o The Public Video Screening licence
o The Motion Picture Licensing Company licence
o The Performing Rights Society licence
o The Phonographic Performance licence
o The Mechanical Copyright Protection Society licence
o The Christian Copyright Licensing International licence 
(b) remission of boarding fees payable in connection with the attendance of pupils at maintained schools and academies
</t>
        </r>
      </text>
    </comment>
    <comment ref="A52" authorId="0" shapeId="0">
      <text>
        <r>
          <rPr>
            <sz val="9"/>
            <color indexed="81"/>
            <rFont val="Tahoma"/>
            <family val="2"/>
          </rPr>
          <t xml:space="preserve">Include the following expenditure:
• functions in relation to the exclusion of pupils from schools, excluding any provision of education to excluded pupils (paragraph 20 of Schedule 2 to the Schools and Early Years Finance (England) (No.2) Regulations 2018)
• school attendance (paragraph 16 of Schedule 2 to the Schools and Early Years Finance (England) (No.2) Regulations 2018)
• responsibilities regarding the employment of children (paragraph 18 of Schedule 2 to the Schools and Early Years Finance (England) (No.2) Regulations 2018)
</t>
        </r>
      </text>
    </comment>
    <comment ref="A53" authorId="0" shapeId="0">
      <text>
        <r>
          <rPr>
            <sz val="9"/>
            <color indexed="81"/>
            <rFont val="Tahoma"/>
            <family val="2"/>
          </rPr>
          <t xml:space="preserve">Include the following expenditure:
• management of the local authority’s capital programme including preparation and review of an asset management plan, and negotiation and management of private finance transactions (paragraph 14 of Schedule 2 to the Schools and Early Years Finance (England) (No.2) Regulations 2018)
• general landlord duties for buildings owned by the local authority, including those leased to academies
</t>
        </r>
      </text>
    </comment>
    <comment ref="A54" authorId="0" shapeId="0">
      <text>
        <r>
          <rPr>
            <sz val="9"/>
            <color indexed="81"/>
            <rFont val="Tahoma"/>
            <family val="2"/>
          </rPr>
          <t xml:space="preserve">Include the following expenditure:
• director of children’s services and personal staff for director (paragraph 15(a) of Schedule 2 to the Schools and Early Years Finance (England) (No.2) Regulations 2018)
• planning for the education service as a whole (paragraph 15(b) of Schedule 2 to the Schools and Early Years Finance (England) (No.2) Regulations 2018)
• revenue budget preparation, preparation of information on income and expenditure relating to education, and external audit relating to education (paragraph 22 of Schedule 2 to the Schools and Early Years Finance (England) (No.2) Regulations 2018)
• authorisation and monitoring of expenditure not met from schools’ budget shares (paragraph 15(c) of Schedule 2 to the Schools and Early Years Finance (England) (No.2) Regulations 2018)
• formulation and review of local authority schools funding formula (paragraph 15(d) of Schedule 2 to the Schools and Early Years Finance (England) (No.2) Regulations 2018)
• internal audit and other tasks related to the local authority’s chief finance officer’s responsibilities under Section 151 of the Local Government Act 1972, except duties specifically related to maintained schools (paragraph 15(e) of Schedule 2 to the Schools and Early Years Finance (England) (No.2) Regulations 2018)
• consultation costs not relating to maintained schools (paragraph 19 of Schedule 2 to the Schools and Early Years Finance (England) (No.2) Regulations 2018)
• plans involving collaboration with other local authority services or public/voluntary bodies (paragraph 15(f) of Schedule 2 to the Schools and Early Years Finance (England) (No.2) Regulations 2018)
• standing Advisory Committees for Religious Education (paragraph 17 of Schedule 2 to the Schools and Early Years Finance (England) (No.2) Regulations 2018)
• provision of information to, or at the request of, the Crown, other than relating specifically to maintained schools (paragraph 21 of Schedule 2 to the Schools and Early Years Finance (England) (No.2) Regulations 2018)
</t>
        </r>
      </text>
    </comment>
    <comment ref="A56" authorId="0" shapeId="0">
      <text>
        <r>
          <rPr>
            <sz val="9"/>
            <color indexed="81"/>
            <rFont val="Tahoma"/>
            <family val="2"/>
          </rPr>
          <t xml:space="preserve">Include the following expenditure:
• clothing grants (paragraph 53 of Schedule 2 to the Schools and Early Years Finance (England) (No.2) Regulations 2018)
• provision of tuition in music, or on other music-related activities (paragraph 54 of Schedule 2 to the Schools and Early Years Finance (England) (No.2) Regulations 2018)
• visual, creative and performing arts (paragraph 55 of Schedule 2 to the Schools and Early Years Finance (England) (No.2) Regulations 2018)
• outdoor education centres (but not centres mainly for the provision of organised games, swimming or athletics) (paragraph 56 of Schedule 2 to the Schools and Early Years Finance (England) (No.2) Regulations 2018)
</t>
        </r>
      </text>
    </comment>
    <comment ref="A57" authorId="0" shapeId="0">
      <text>
        <r>
          <rPr>
            <sz val="9"/>
            <color indexed="81"/>
            <rFont val="Tahoma"/>
            <family val="2"/>
          </rPr>
          <t>Include expenditure on inspection of attendance registers (paragraph 79 of Schedule 2 to the Schools and Early Years Finance (England) (No.2) Regulations 2018).</t>
        </r>
      </text>
    </comment>
    <comment ref="A58" authorId="0" shapeId="0">
      <text>
        <r>
          <rPr>
            <sz val="9"/>
            <color indexed="81"/>
            <rFont val="Tahoma"/>
            <family val="2"/>
          </rPr>
          <t xml:space="preserve">Include expenditure on general landlord duties for all maintained schools (paragraph 77 of Schedule 2 to the Schools and Early Years Finance (England) (No.2) Regulations 2018), (section 542(2) Education Act 1996; School Premises Regulations 2012) to ensure that school buildings have:
• appropriate facilities for pupils and staff (including medical and accommodation)
• the ability to sustain appropriate loads
• reasonable weather resistance
• safe escape routes
• appropriate acoustic levels
• lighting, heating and ventilation which meets the required standards
• adequate water supplies and drainage
• playing fields of the appropriate standards
You should also include:
• general health and safety duty as an employer for employees and others who may be affected (Health and Safety at Work etc. Act 1974)
• management of the risk from asbestos in community school buildings (Control of Asbestos Regulations 2012)
</t>
        </r>
      </text>
    </comment>
    <comment ref="A59" authorId="0" shapeId="0">
      <text>
        <r>
          <rPr>
            <sz val="9"/>
            <color indexed="81"/>
            <rFont val="Tahoma"/>
            <family val="2"/>
          </rPr>
          <t xml:space="preserve">Include expenditure on the following:
• functions of local authority related to best value and provision of advice to governing bodies in procuring goods and services (paragraph 57 of Schedule 2 to the Schools and Early Years Finance (England) (No.2) Regulations 2018)
• budgeting and accounting functions relating to maintained schools and other functions relating to the financing of maintained schools (paragraph 74 of Schedule 2 to the Schools and Early Years Finance (England) (No.2) Regulations 2018)
• authorisation and monitoring of expenditure in respect of schools which do not have delegated budgets, and related financial administration (paragraph 58 of Schedule 2 to the Schools and Early Years Finance (England) (No.2) Regulations 2018)
• monitoring of compliance with requirements in relation to the scheme for financing schools and the provision of community facilities by governing bodies (paragraph 59 of Schedule 2 to the Schools and Early Years Finance (England) (No.2) Regulations 2018)
• internal audit and other tasks related to the local authority chief finance officer’s responsibilities under Section 151 of the Local Government Act 1972 for maintained schools (paragraph 60 of Schedule 2 to the Schools and Early Years Finance (England) (No.2) Regulations 2018)
• functions relating to maintained schools under Section 44 of the 2002 Act (Consistent Financial Reporting) (paragraph 61 of Schedule 2 to the Schools and Early Years Finance (England) (No.2) Regulations 2018)
• investigations of employees or potential employees, with or without remuneration to work at or for schools under the direct management of the headteacher or governing body (paragraph 62 of Schedule 2 to the Schools and Early Years Finance (England) (No.2) Regulations 2018)
• functions related to local government pensions and administration of teachers’ pensions in relation to staff working at maintained schools under the direct management of the headteacher or governing body (paragraph 63 of Schedule 2 to the Schools and Early Years Finance (England) (No.2) Regulations 2018)
• retrospective membership of pension schemes where it would not be appropriate to expect a school to meet the cost (paragraph 76 of Schedule 2 to the Schools and Early Years Finance (England) (No.2) Regulations 2018)
• HR duties, including—advice to schools on the management of staff, pay alterations, conditions of service and composition/organisation of staff, determination of conditions of service for non-teaching staff, appointment or dismissal of employee functions (paragraph 64, 65 and 66 of Schedule 2 to the Schools and Early Years Finance (England) (No.2) Regulations 2018)
• consultation costs relating to maintained schools (paragraph 67 of Schedule 2 to the Schools and Early Years Finance (England) (No.2) Regulations 2018)
• compliance with duties under the Health and Safety at Work etc. Act (paragraph 68 of Schedule 2 to the Schools and Early Years Finance (England) (No.2) Regulations 2018)
• provision of information to, or at the request of, the Crown relating to maintained schools (paragraph 69 of Schedule 2 to the Schools and Early Years Finance (England) (No.2) Regulations 2018)
• supervision of school companies (paragraph 70 of Schedule 2 to the Schools and Early Years Finance (England) (No.2) Regulations 2018)
• functions under the Equality Act 2010 (paragraph 71 of Schedule 2 to the Schools and Early Years Finance (England) (No.2) Regulations 2018)
• establishing and maintaining computer systems linking authorities and maintained schools, including data storage (paragraph 72 of Schedule 2 to the Schools and Early Years Finance (England) (No.2) Regulations 2018)
• appointment of governors and payment of governor expenses (paragraph 73 of Schedule 2 to the Schools and Early Years Finance (England) (No.2) Regulations 2018)
</t>
        </r>
      </text>
    </comment>
    <comment ref="A60" authorId="0" shapeId="0">
      <text>
        <r>
          <rPr>
            <sz val="9"/>
            <color indexed="81"/>
            <rFont val="Tahoma"/>
            <family val="2"/>
          </rPr>
          <t>Include expenditure on dismissal or premature retirement when costs cannot be charged to maintained schools (paragraph 78 of Schedule 2 to the Schools and Early Years Finance (England) (No.2) Regulations 2018).</t>
        </r>
      </text>
    </comment>
    <comment ref="A61" authorId="0" shapeId="0">
      <text>
        <r>
          <rPr>
            <sz val="9"/>
            <color indexed="81"/>
            <rFont val="Tahoma"/>
            <family val="2"/>
          </rPr>
          <t>Include expenditure on monitoring of national curriculum assessments (paragraph 75 of Schedule 2 to the Schools and Early Years Finance (England) (No.2) Regulations 2018).</t>
        </r>
      </text>
    </comment>
    <comment ref="A62" authorId="0" shapeId="0">
      <text>
        <r>
          <rPr>
            <sz val="9"/>
            <color indexed="81"/>
            <rFont val="Tahoma"/>
            <family val="2"/>
          </rPr>
          <t>Include other specific grants, whether devolved or not devolved to schools. This does not include any ring-fenced grants such as the DSG or any element of the pupil premium grant, which is not to be entered anywhere on the form. This should also exclude sixth form funding. Note that the early years pupil premium is not part of the pupil premium grant and is to be included on the form. Other grants to be excluded are universal infant free school meals, PE and sport funding, year 7 catch-up funding and any teachers’ pay or pension grant. Where this line is used, both the grant and the expenditure funded by the grant should be entered, so that the line nets to zero (0).</t>
        </r>
      </text>
    </comment>
    <comment ref="A64" authorId="0" shapeId="0">
      <text>
        <r>
          <rPr>
            <sz val="9"/>
            <color indexed="81"/>
            <rFont val="Tahoma"/>
            <family val="2"/>
          </rPr>
          <t xml:space="preserve">Allocated DSG funding should be taken from the tables of 2019 to 2020 DSG allocations published by ESFA on 17 March 2020. The schools block allocation should be after academy recoupment. The high needs block allocation should be after deductions for places funded directly by ESFA, but should include place funding for maintained schools received via the sixth form grant for academic year 2018 to 2019.
Expenditure should be derived from the net spending entered in sections 1.0 to 1.6 of the table, appropriately assigned against the 4 DSG blocks. However, you should ensure that expenditure supported by the funding in line 1.9.4 (grant supporting post-16 education) is excluded from this table. 
In general terms, we would expect that expenditure entered in the early years column would relate to the early years block, and that for the other columns line 1.0.1, section 1.1, lines 1.4.5, 1.4.10 and 1.4.13, and section 1.6 would relate to the schools block; line 1.0.2, section 1.2 and line 1.4.11 would relate to the high needs block; and the rest of section 1.4 along with section 1.5 would relate to the central school services block. Local authorities may have other ways of attributing expenditure, particularly for early years pupils with high needs, and should assign expenditure in line with local practice.
</t>
        </r>
      </text>
    </comment>
    <comment ref="A72" authorId="0" shapeId="0">
      <text>
        <r>
          <rPr>
            <sz val="9"/>
            <color indexed="81"/>
            <rFont val="Tahoma"/>
            <family val="2"/>
          </rPr>
          <t xml:space="preserve">The local authority’s DSG after recoupment. This is the final DSG, as notified in March 2020, including post-16 high needs place funding in maintained schools , adjusted by the deductions from the high needs block of place funding for:
• mainstream academies
• special academies and free schools
• AP academies and free schools
• hospital academies
• 16-19 academies and free schools,
• FE colleges and independent learning providers
• the early years block
</t>
        </r>
      </text>
    </comment>
    <comment ref="A73" authorId="0" shapeId="0">
      <text>
        <r>
          <rPr>
            <sz val="9"/>
            <color indexed="81"/>
            <rFont val="Tahoma"/>
            <family val="2"/>
          </rPr>
          <t xml:space="preserve">The total amount of DSG reserves brought forward from previous years. Reserves should be entered as a positive number and deficits as a negative number. These will result from carry forward from financial years before 2018 to 2019 plus:
• the difference between the final DSG in 2018 to 2019 and earlier estimates of DSG on which the schools budget was based 
• an under or overspend in 2018 to 2019 against the central elements of the schools budget
The July 2019 adjustment to the 2018 to 2019 DSG should be included in this line.
</t>
        </r>
      </text>
    </comment>
    <comment ref="A74" authorId="0" shapeId="0">
      <text>
        <r>
          <rPr>
            <sz val="9"/>
            <color indexed="81"/>
            <rFont val="Tahoma"/>
            <family val="2"/>
          </rPr>
          <t>Include any amount which the local authority is carrying forward to 2020 to 2021 from the 2019 to 2020 DSG, or from DSG carried over from earlier years. A negative number represents a reserve being carried forward, and a positive number indicates a deficit being carried forward.</t>
        </r>
      </text>
    </comment>
    <comment ref="A75" authorId="0" shapeId="0">
      <text>
        <r>
          <rPr>
            <sz val="9"/>
            <color indexed="81"/>
            <rFont val="Tahoma"/>
            <family val="2"/>
          </rPr>
          <t>This is a grant supporting post-16 education in maintained schools. This includes student financial support funding for special schools. The amounts of grant in this line should exclude maintained schools post-16 high needs place funding. Although this is referred to in the regulations as sixth form grant, for the purpose of this reconciliation section all post-16 high needs place funding for maintained schools should be included in line 1.9.1. The corresponding expenditure should be shown in the ‘Secondary’ column of line 1.0.1.</t>
        </r>
      </text>
    </comment>
    <comment ref="A76" authorId="0" shapeId="0">
      <text>
        <r>
          <rPr>
            <sz val="9"/>
            <color indexed="81"/>
            <rFont val="Tahoma"/>
            <family val="2"/>
          </rPr>
          <t>This includes any additional funding provided by the local authority to support the schools budget.</t>
        </r>
      </text>
    </comment>
    <comment ref="A77" authorId="0" shapeId="0">
      <text>
        <r>
          <rPr>
            <sz val="9"/>
            <color indexed="81"/>
            <rFont val="Tahoma"/>
            <family val="2"/>
          </rPr>
          <t>This line records the total sources of income to the schools budget, taking into account balances brought forward from 2018 to 2019 and those it is carrying forward to 2020 to 2021, as well as any additional funds provided by the local authority. This line should match the local authority’s actual spending from the schools budget (line 1.8.1).</t>
        </r>
      </text>
    </comment>
    <comment ref="A78" authorId="0" shapeId="0">
      <text>
        <r>
          <rPr>
            <sz val="9"/>
            <color indexed="81"/>
            <rFont val="Tahoma"/>
            <family val="2"/>
          </rPr>
          <t xml:space="preserve">Subject to what is said below in relation to specific grants, administrative costs and overheads attributable to a particular category of expenditure should be included under the appropriate item head. Similar treatment applies to expenditure in relation to support for IT systems.
The lines on section 2.0 relate to functions formerly funded from ESG. They should be used to record provision for these functions that is not funded from DSG in 2019 to 2020, and is funded from the local authority grant for school intervention and improvement, or other council sources of funding rather than from DSG. It is therefore not part of the schools budget.
</t>
        </r>
      </text>
    </comment>
    <comment ref="A79" authorId="0" shapeId="0">
      <text>
        <r>
          <rPr>
            <sz val="9"/>
            <color indexed="81"/>
            <rFont val="Tahoma"/>
            <family val="2"/>
          </rPr>
          <t xml:space="preserve">Includes expenditure on:
• pupil support—provision and administration of clothing grants and board and lodging grants, where such expenditure is not supported by grant
• music services—expenditure on the provision of music tuition or other activities which provide opportunities for pupils to enhance their experience of music
• visual and performing arts (other than music)—expenditure which enables pupils to enhance their experience of the visual, creative and performing arts other than music 
• outdoor education including environmental and field studies (not sports)—expenditure on outdoor education centres, field study and environmental studies for example, but not including centres wholly or mainly for the provision of organised games, swimming or athletics
</t>
        </r>
      </text>
    </comment>
    <comment ref="A80" authorId="0" shapeId="0">
      <text>
        <r>
          <rPr>
            <sz val="9"/>
            <color indexed="81"/>
            <rFont val="Tahoma"/>
            <family val="2"/>
          </rPr>
          <t xml:space="preserve">Include education welfare service and other expenditure arising from the local authority school attendance functions. Where education welfare officers are directly involved in issues related to The Children Act 1989, the relevant expenditure should be charged to line 3.3.2.
Also include expenditure in connection with powers and duties performed under Part 2 of the Children and Young Persons Act 1933 (Enforcement of, and power to make bylaws in relation to, restrictions on the employment of children).
</t>
        </r>
      </text>
    </comment>
    <comment ref="A81" authorId="0" shapeId="0">
      <text>
        <r>
          <rPr>
            <sz val="9"/>
            <color indexed="81"/>
            <rFont val="Tahoma"/>
            <family val="2"/>
          </rPr>
          <t xml:space="preserve">Include expenditure incurred by the local authority in respect of action to support the improvement of standards in the local authority’s schools, in particular expenditure incurred in connection with functions under the following sections of the Education and Inspections Act 2006:
• section 60 (performance standards and safety warning notice)
• section 60A (teachers’ pay and conditions warning notice)
• section 63 (power of local authority to require governing bodies of schools eligible for intervention to enter into arrangements)
• section 64 (power of local authority to appoint additional governors)
• section 65 (power of local authority to provide for governing bodies to consist of interim executive members) and Schedule 6
• section 66 (power of local authority to suspend right to delegated budget)
</t>
        </r>
      </text>
    </comment>
    <comment ref="A82" authorId="0" shapeId="0">
      <text>
        <r>
          <rPr>
            <sz val="9"/>
            <color indexed="81"/>
            <rFont val="Tahoma"/>
            <family val="2"/>
          </rPr>
          <t xml:space="preserve">Include expenditure in relation to:
• the management of the local authority’s capital programme
• preparation and review of an asset management plan
• negotiation and management of private finance transactions and contracts (including academies which have converted since the contracts were signed)
• landlord premises functions for relevant academy leases
• health and safety and other landlord premises functions for community schools 
This line should not include payments made by the local authority to a PFI provider or any capital expenditure or income.
</t>
        </r>
      </text>
    </comment>
    <comment ref="A83" authorId="0" shapeId="0">
      <text>
        <r>
          <rPr>
            <sz val="9"/>
            <color indexed="81"/>
            <rFont val="Tahoma"/>
            <family val="2"/>
          </rPr>
          <t xml:space="preserve">This line should not include any expenditure or income relating to sold services to schools. It should include expenditure on education functions related to:
• the Director of Children’s Services and the personal staff of the director
• planning for the education service as a whole
• functions of the local authority under Part 1 of the Local Government Act 1999 (Best Value) and also the provision of advice to assist governing bodies in procuring goods and services with a view to securing continuous improvement in the way the functions of those governing bodies are exercised, having regard to a combination of economy, efficiency and effectiveness
• revenue budget preparation—the preparation of information on income and expenditure relating to education for incorporation into the local authority's annual statement of accounts, and the external audit of grant claims and returns relating to education
• authorisation and monitoring of expenditure:
o which is not met from schools’ budget shares
o in respect of schools which do not have delegated budgets
o on all financial administration relating thereto
• the formulation and review of the methods of allocation of resources to schools and other bodies
• the local authority’s monitoring of compliance with the requirements of their financial scheme prepared under section 48 of the 1998 Act, and any other requirements in relation to the provision of community facilities by governing bodies under section 27 of the 2002 Act
• internal audit and other tasks necessary for the discharge of the local authority chief finance officer’s responsibilities under section 151 of the Local Government Act 1972
• the local authority’s functions under regulations made under section 44 of the Education Act 2002
• investigations that the local authority carry out of employees or potential employees of the local authority or of governing bodies of schools, or of persons otherwise engaged or to be engaged with or without remuneration to work at or for schools
• functions of the local authority in relation to local government superannuation which it is not reasonably practicable for another person to carry out and functions of the local authority in relation to the administration of teachers’ pensions
• retrospective membership of pension schemes and retrospective elections made in respect of pensions where it would not be appropriate to expect the governing body of a school to meet the cost from the school’s budget share
• advice, in accordance with the local authority’s statutory functions, to governing bodies in relation to staff paid, or to be paid, to work at a school. Also, advice in relation to the management of all such staff collectively at any individual school (the school workforce), including, advice with reference to alterations in remuneration, conditions of service and the collective composition and organisation of such school workforce
• determination of conditions of service for non-teaching staff and advice to schools on the grading of such staff
• the local authority’s functions regarding the appointment or dismissal of employees
• consultation and functions preparatory to consultation with or by governing bodies, pupils and persons employed at schools or their representatives, or with other interested bodies
• compliance with the local authority’s duties under the Health and Safety at Work etc. Act 1974 and the relevant statutory provisions as defined in section 53(1) of that act in so far as compliance cannot reasonably be achieved through tasks delegated to the governing bodies of schools; but including expenditure incurred by the local authority in monitoring the performance of such tasks by governing bodies and where necessary the giving of advice to them
• the preparation and review of plans involving collaboration with other local authority services or with public or voluntary bodies
• provision of information to, or at the request of, the Crown and the provision of other information which the local authority is under a duty to make available
• expenditure incurred in connection with the local authority’s functions pursuant to regulations made under section 12 of the Education Act 2002 (supervising authorities of companies formed by governing bodies)
• expenditure incurred in connection with the local authority’s functions under the discrimination provisions of the Equality Act 2010 in so far as compliance cannot reasonably be achieved through tasks delegated to the governing bodies of schools, but including expenditure incurred by the local authority in monitoring the performance of such tasks by governing bodies and where necessary the giving of advice to them
• expenditure on establishing, and maintaining electronic computer systems, including data storage, in so far as they link, or facilitate the linkage of, the local authority to schools which they maintain, such schools to each other or such schools to other persons or institutions
• expenditure in connection with the local authority’s functions in relation to the standing advisory council on religious education constituted by the local authority under section 390 of the Education Act 1996 or in the reconsideration and preparation of an agreed syllabus of religious education in accordance with schedule 31 to the Education Act 1996
• expenditure on the appointment of governors, the making of instruments of government, the payment of expenses to which governors are entitled and which are not payable from a school’s budget share and the provision of information to governors
• expenditure on making pension payments other than in respect of schools
• expenditure in relation to the exclusion of pupils from schools or pupil referral units, excluding the making of any provision of education to such pupils, but including advice to the parents of an excluded pupil
</t>
        </r>
      </text>
    </comment>
    <comment ref="A84" authorId="0" shapeId="0">
      <text>
        <r>
          <rPr>
            <sz val="9"/>
            <color indexed="81"/>
            <rFont val="Tahoma"/>
            <family val="2"/>
          </rPr>
          <t xml:space="preserve">Include any expenditure for payments to be made by the local authority in respect of the dismissal, or for the purpose of securing the resignation, of any member of the staff of the school, after 1 April 2019 under section 37, Education Act 2002.
This line is meant to be for new costs in the financial year, in this case 2019 to 2020. For old costs please record in line 2.3.3 (pension costs, includes existing early retirement costs).
</t>
        </r>
      </text>
    </comment>
    <comment ref="A85" authorId="0" shapeId="0">
      <text>
        <r>
          <rPr>
            <sz val="9"/>
            <color indexed="81"/>
            <rFont val="Tahoma"/>
            <family val="2"/>
          </rPr>
          <t>Include expenditure on monitoring national curriculum assessment arrangements required by orders made under section 87 of the Education Act 2002.</t>
        </r>
      </text>
    </comment>
    <comment ref="A86" authorId="0" shapeId="0">
      <text>
        <r>
          <rPr>
            <sz val="9"/>
            <color indexed="81"/>
            <rFont val="Tahoma"/>
            <family val="2"/>
          </rPr>
          <t xml:space="preserve">Include all expenditure on psychology services here.
The cost of educational psychology (EP) services should not be apportioned elsewhere unless an educational psychologist is specially appointed to undertake an alternative function (for example, responsibility for managing the behaviour support service).
Expenditure on EP bespoke/commissioned work in behaviour support should go into line 1.1.2 ‘Behaviour support services’.
</t>
        </r>
      </text>
    </comment>
    <comment ref="A87" authorId="0" shapeId="0">
      <text>
        <r>
          <rPr>
            <sz val="9"/>
            <color indexed="81"/>
            <rFont val="Tahoma"/>
            <family val="2"/>
          </rPr>
          <t xml:space="preserve">Include expenditure on identification and assessment of children with SEN and disability, information about the local offer to children with SEN, and the making, maintaining and reviewing of education, health and care plans (EHC plans) under section 36 to 45 of the Children and Families Act 2014 and of statements under sections 321 to 331 of the Education Act 1996.
Include the cost of strategic management and planning of services to support the inclusion and attainment of children and young people with SEN, preparing relevant strategic plans, SEN administration, planning and coordination.
Include expenditure on the monitoring and accountability functions of the SEN core teams and support services, including support for school self-evaluation. Also include the proportion of time devoted to SEN and other inclusion activities by inspectors and advisers in the local authority’s school improvement team.
Monitoring of individual EHC plans and statements and annual reviews should be included here.
</t>
        </r>
      </text>
    </comment>
    <comment ref="A88" authorId="0" shapeId="0">
      <text>
        <r>
          <rPr>
            <sz val="9"/>
            <color indexed="81"/>
            <rFont val="Tahoma"/>
            <family val="2"/>
          </rPr>
          <t xml:space="preserve">Include expenditure in connection with the provision, or commissioning of, IASSs/parent partnership services and related guidance and information to the parents of pupils with special educational needs and disabilities which, in relation to pupils at a school maintained by the local authority, is in addition to the information usually provided by the governing bodies of such schools. This also includes the provision of information services for young people with SEN and disabilities.
Also include arrangements made by the local authority with a view to providing mediation services and avoiding or resolving disagreements with the parents of children with special educational needs and disabilities.
</t>
        </r>
      </text>
    </comment>
    <comment ref="A89" authorId="0" shapeId="0">
      <text>
        <r>
          <rPr>
            <sz val="9"/>
            <color indexed="81"/>
            <rFont val="Tahoma"/>
            <family val="2"/>
          </rPr>
          <t xml:space="preserve">Include expenditure on:
• travel between home and school for children of compulsory school age where the travel is agreed for reasons of the child’s SEN or disability
• transport to qualifying schools as set out in the home to school travel and transport guidance 
• the cost of passenger assistants provided to support children with SEN or a disability when travelling between their home and a qualifying school 
• any travel provided to enable children below compulsory school age to attend an early years setting named in their EHC plan
</t>
        </r>
      </text>
    </comment>
    <comment ref="A90" authorId="0" shapeId="0">
      <text>
        <r>
          <rPr>
            <sz val="9"/>
            <color indexed="81"/>
            <rFont val="Tahoma"/>
            <family val="2"/>
          </rPr>
          <t xml:space="preserve">Include expenditure on: 
• travel between home and school for children of compulsory school age where travel is agreed for reasons other than SEN/disability
• transport to qualifying schools as set out in the home to school travel and transport guidance 
• the cost of passenger assistants provided to support children when travelling between their home and a qualifying school
</t>
        </r>
      </text>
    </comment>
    <comment ref="A91" authorId="0" shapeId="0">
      <text>
        <r>
          <rPr>
            <sz val="9"/>
            <color indexed="81"/>
            <rFont val="Tahoma"/>
            <family val="2"/>
          </rPr>
          <t xml:space="preserve">Include all gross expenditure, income, and net expenditure incurred by local authorities for transporting learners with learning difficulties or disabilities (LLDD) or SEN aged 16 to 18, and those aged 19 to 25 who started their course before their nineteenth birthday, to post-16 education and training provision including: 
• school sixth form
• sixth form college
• FE college
• independent specialist providers
• apprenticeships
• other work-based learning provision
Your return should include, as a minimum, the expenditure on: 
• transport provided by local authority owned vehicles
• provision of independent travel training
• taxi fares
• local authority contracted vehicles
• subsidies or a financial contribution to travel passes
• fuel allowances for parents
</t>
        </r>
      </text>
    </comment>
    <comment ref="A92" authorId="0" shapeId="0">
      <text>
        <r>
          <rPr>
            <sz val="9"/>
            <color indexed="81"/>
            <rFont val="Tahoma"/>
            <family val="2"/>
          </rPr>
          <t xml:space="preserve">Include all gross expenditure, income, and net expenditure incurred by local authorities for transporting learners with SEN aged 19 to 25 to post-16 education and training provision including: 
• school sixth form
• sixth form college
• FE college
• independent specialist providers
• apprenticeships
• other work-based learning provision
Your return should include, as a minimum, the expenditure on:
• transport provided by local authority owned vehicles
• provision of independent travel training
• taxi fares
• local authority contracted vehicles
• subsidies or a financial contribution to travel passes
• fuel allowances for parents
</t>
        </r>
      </text>
    </comment>
    <comment ref="A93" authorId="0" shapeId="0">
      <text>
        <r>
          <rPr>
            <sz val="9"/>
            <color indexed="81"/>
            <rFont val="Tahoma"/>
            <family val="2"/>
          </rPr>
          <t xml:space="preserve">This line should include home to post-16 provision transport other than for learners with SEN. Include all gross expenditure, income, and net expenditure incurred by local authorities for transporting learners aged 16 to 18 (including those who become 19 during their course) to post-16 education and training provision, including:
• school sixth form
• sixth form college
• FE college
• apprenticeships
• other work-based learning provision
Your return should include, as a minimum, the expenditure on:
• transport provided by local authority owned vehicles
• taxi fares
• local authority contracted vehicles
• subsidies or a financial contribution to travel passes
• moped/scooter schemes
Do not include expenditure on home to learning transport for young people with SEN in this line.
</t>
        </r>
      </text>
    </comment>
    <comment ref="A94" authorId="0" shapeId="0">
      <text>
        <r>
          <rPr>
            <sz val="9"/>
            <color indexed="81"/>
            <rFont val="Tahoma"/>
            <family val="2"/>
          </rPr>
          <t>Include expenditure on planning and managing the supply of school places, including the local authority’s functions in relation to the establishment, alteration or discontinuance of schools pursuant to Part 2 of, and Schedule 2 to, the Education and Inspections Act 2006.</t>
        </r>
      </text>
    </comment>
    <comment ref="A95" authorId="0" shapeId="0">
      <text>
        <r>
          <rPr>
            <sz val="9"/>
            <color indexed="81"/>
            <rFont val="Tahoma"/>
            <family val="2"/>
          </rPr>
          <t>Local authorities have pointed out to us that because some of the lines in section 1.4 of this form require schools forum approval, authorities may incur expenditure funded from outside the schools budget under these headings that cannot be recorded in section 1. We are therefore providing an additional line in section 2 for recording expenditure on lines in section 1.4 that is not funded out of DSG. This will apply to lines 1.4.2, 1.4.3, 1.4.8 and 1.4.14(b).</t>
        </r>
      </text>
    </comment>
    <comment ref="A96" authorId="0" shapeId="0">
      <text>
        <r>
          <rPr>
            <sz val="9"/>
            <color indexed="81"/>
            <rFont val="Tahoma"/>
            <family val="2"/>
          </rPr>
          <t xml:space="preserve">This includes 16 to 18 provision other than schools and FE, and covers non-advanced direct provision on 16 to 18 apprenticeships and entry to employment. This line also includes:
• 14 to 19 reform
• education business links
• learning agreement pilots 
• young people not in education, employment or training (NEETs)
• increasing flexibility for 14 to 16-year-olds
• young apprenticeships (key stage 4 for 14 to 15-year-olds)
• 14 to 19 fighting funds, for example support learning and development initiatives
• 16 to 18 structural support which has not been included within the lines above
This line relates to the education service.
</t>
        </r>
      </text>
    </comment>
    <comment ref="A97" authorId="0" shapeId="0">
      <text>
        <r>
          <rPr>
            <sz val="9"/>
            <color indexed="81"/>
            <rFont val="Tahoma"/>
            <family val="2"/>
          </rPr>
          <t xml:space="preserve">Include adult/community education and ‘lifelong learning’ programmes. Some authorities operate adult, community and youth work as a whole. Items appropriate to this part are:
• adult education
• community education, that is, education offered primarily for the purpose of enhancing the capacities of communities rather than the aspirations of individuals
• family learning
• other community services (but not youth work)
Income from ESFA should be shown in the income box.
</t>
        </r>
      </text>
    </comment>
    <comment ref="A98" authorId="0" shapeId="0">
      <text>
        <r>
          <rPr>
            <sz val="9"/>
            <color indexed="81"/>
            <rFont val="Tahoma"/>
            <family val="2"/>
          </rPr>
          <t xml:space="preserve">The budget for expected expenditure for commitments for former school and local authority staff should be included under this heading. Also, residual pension liability (such as FE, careers service and so on), ex-FE college staff; ex-career service staff; ex-teacher training institute staff; and the London Pensions Fund Authority levy are included here.
This line covers any on-going commitment incurred in previous years. For new costs please record in line 2.0.6 (premature retirement costs/redundancy costs (new provisions), or in line 1.6.5 where the costs are funded out of DSG.
</t>
        </r>
      </text>
    </comment>
    <comment ref="A99" authorId="0" shapeId="0">
      <text>
        <r>
          <rPr>
            <sz val="9"/>
            <color indexed="81"/>
            <rFont val="Tahoma"/>
            <family val="2"/>
          </rPr>
          <t>Include expenditure in pursuance of a binding agreement, where the other party is a local authority or the other parties include one or more local authorities, in relation to the operation of a facility provided partly but not solely for the use of schools.</t>
        </r>
      </text>
    </comment>
    <comment ref="A100" authorId="0" shapeId="0">
      <text>
        <r>
          <rPr>
            <sz val="9"/>
            <color indexed="81"/>
            <rFont val="Tahoma"/>
            <family val="2"/>
          </rPr>
          <t xml:space="preserve">IInclude any expenditure on insurance relating to education other than for liability arising in connection with schools or school premises.
Do not include other children’s services.
</t>
        </r>
      </text>
    </comment>
    <comment ref="A101" authorId="0" shapeId="0">
      <text>
        <r>
          <rPr>
            <sz val="9"/>
            <color indexed="81"/>
            <rFont val="Tahoma"/>
            <family val="2"/>
          </rPr>
          <t xml:space="preserve">Include other specific grants, whether devolved or not devolved to schools. 
Do not include grants relating to childcare or any ringfenced grants such as the DSG or any element of the pupil premium grant, which should not be entered anywhere on the form. Sixth form funding should also be excluded. 
Where this line is used, both the grant and the expenditure funded by the grant should be entered, so that the line nets to zero (0).
</t>
        </r>
      </text>
    </comment>
    <comment ref="A102" authorId="0" shapeId="0">
      <text>
        <r>
          <rPr>
            <sz val="9"/>
            <color indexed="81"/>
            <rFont val="Tahoma"/>
            <family val="2"/>
          </rPr>
          <t>Include expenditure commonly known as CERA which is capital expenditure that an authority expects to charge to a revenue account of the local authority within the meaning of section 22 of the Local Government Act 2003.</t>
        </r>
      </text>
    </comment>
    <comment ref="A105" authorId="0" shapeId="0">
      <text>
        <r>
          <rPr>
            <sz val="9"/>
            <color indexed="81"/>
            <rFont val="Tahoma"/>
            <family val="2"/>
          </rPr>
          <t xml:space="preserve">Include all capital expenditure on education, which:
• the local authority proposes to capitalise in their accounts in accordance with proper practices, being those accounting practices
o which the local authority are required to follow by virtue of any enactment 
o which, whether by reference to any generally recognised published code or otherwise, are regarded as proper accounting practices to be followed in the keeping of accounts of local authorities, either generally or of description concerned, but in the event of any conflict in any respect between the practices falling with (i) above and those falling within (ii) above, only those falling within above are to regarded as proper practices 
• does not fall within the CERA lines, for example capital expenditure from revenue
Include any grant-supported capital expenditure and any devolved capital grant.
</t>
        </r>
      </text>
    </comment>
  </commentList>
</comments>
</file>

<file path=xl/comments2.xml><?xml version="1.0" encoding="utf-8"?>
<comments xmlns="http://schemas.openxmlformats.org/spreadsheetml/2006/main">
  <authors>
    <author>TAYLOR, Richard</author>
  </authors>
  <commentList>
    <comment ref="C7" authorId="0" shapeId="0">
      <text>
        <r>
          <rPr>
            <sz val="9"/>
            <color indexed="81"/>
            <rFont val="Tahoma"/>
            <family val="2"/>
          </rPr>
          <t>Expenditure on services provided/ managed by the authority</t>
        </r>
        <r>
          <rPr>
            <sz val="9"/>
            <color indexed="81"/>
            <rFont val="Tahoma"/>
            <family val="2"/>
          </rPr>
          <t xml:space="preserve">
</t>
        </r>
      </text>
    </comment>
    <comment ref="D7" authorId="0" shapeId="0">
      <text>
        <r>
          <rPr>
            <sz val="9"/>
            <color indexed="81"/>
            <rFont val="Tahoma"/>
            <family val="2"/>
          </rPr>
          <t xml:space="preserve">Expenditure on services provided/ managed by private sector entities such as profit-making companies
</t>
        </r>
      </text>
    </comment>
    <comment ref="E7" authorId="0" shapeId="0">
      <text>
        <r>
          <rPr>
            <sz val="9"/>
            <color indexed="81"/>
            <rFont val="Tahoma"/>
            <family val="2"/>
          </rPr>
          <t xml:space="preserve">Expenditure on services provided/ managed by public sector entities such as other local authorities and other public providers (such as services provided by other local authorities or health bodies)
</t>
        </r>
      </text>
    </comment>
    <comment ref="F7" authorId="0" shapeId="0">
      <text>
        <r>
          <rPr>
            <sz val="9"/>
            <color indexed="81"/>
            <rFont val="Tahoma"/>
            <family val="2"/>
          </rPr>
          <t xml:space="preserve">Expenditure on services provided/ managed by third sector entities such as voluntary and community groups, social enterprises, charities, cooperatives and mutuals
</t>
        </r>
      </text>
    </comment>
    <comment ref="A10" authorId="0" shapeId="0">
      <text>
        <r>
          <rPr>
            <sz val="9"/>
            <color indexed="81"/>
            <rFont val="Tahoma"/>
            <family val="2"/>
          </rPr>
          <t xml:space="preserve">This section of the return is designed to show total local authority spending on Sure Start children’s centres including how much of this is devolved to individual children’s centres, how much is used to pay for local authority provided or commissioned services and how much for local authority management costs related to children’s centres.
When completing this section for Sure Start children’s centres:
• include salary costs of any staff with qualified teacher status or early years professional staff employed by children's centres
• do not include other early education funding (including funding through the free entitlement, as that is covered in the early years pro forma)
• do not include the cost of services provided in-kind by other statutory providers (for example, health services or Jobcentre Plus)
</t>
        </r>
      </text>
    </comment>
    <comment ref="A11" authorId="0" shapeId="0">
      <text>
        <r>
          <rPr>
            <sz val="9"/>
            <color indexed="81"/>
            <rFont val="Tahoma"/>
            <family val="2"/>
          </rPr>
          <t xml:space="preserve">Include details of devolved revenue to children’s centres for the delivery and management of the children’s centre and its services. This includes both children’s centres managed directly by the local authority, where budgets are delegated internally, and those commissioned to another body under a contract or service level agreement, including school governing bodies.
Do not include funding on early education (including early years funding through the free entitlement).
</t>
        </r>
      </text>
    </comment>
    <comment ref="A12" authorId="0" shapeId="0">
      <text>
        <r>
          <rPr>
            <sz val="9"/>
            <color indexed="81"/>
            <rFont val="Tahoma"/>
            <family val="2"/>
          </rPr>
          <t xml:space="preserve">Include any discrete services to be delivered across the local authority area that are centrally commissioned by the local authority and are part of the children’s centre programme, such as a centrally commissioned outreach service for children under 5 and their families.
Do not include the money/budget for individual children’s centres to deliver services or commission services at a centre level, this should be recorded in 3.0.1.
</t>
        </r>
      </text>
    </comment>
    <comment ref="A13" authorId="0" shapeId="0">
      <text>
        <r>
          <rPr>
            <sz val="9"/>
            <color indexed="81"/>
            <rFont val="Tahoma"/>
            <family val="2"/>
          </rPr>
          <t xml:space="preserve">This refers to the total amount the local authority plans to use to meet the central costs of managing the children’s centre programme.
This includes the costs of local authority organisational management and support, data collection, commissioning, and improvement support.
</t>
        </r>
      </text>
    </comment>
    <comment ref="A14" authorId="0" shapeId="0">
      <text>
        <r>
          <rPr>
            <sz val="9"/>
            <color indexed="81"/>
            <rFont val="Tahoma"/>
            <family val="2"/>
          </rPr>
          <t>This is intended to cover any other money (non DSG) spent to support and develop early years provision (for 0 to 5-year-olds). Activities likely to be included are improvement/sustainability support, implementing your sufficiency action plan and local workforce development.</t>
        </r>
      </text>
    </comment>
    <comment ref="A16" authorId="0" shapeId="0">
      <text>
        <r>
          <rPr>
            <sz val="9"/>
            <color indexed="81"/>
            <rFont val="Tahoma"/>
            <family val="2"/>
          </rPr>
          <t>Include the costs of looking after children for continuous periods of more than 24 hours.</t>
        </r>
      </text>
    </comment>
    <comment ref="A17" authorId="0" shapeId="0">
      <text>
        <r>
          <rPr>
            <sz val="9"/>
            <color indexed="81"/>
            <rFont val="Tahoma"/>
            <family val="2"/>
          </rPr>
          <t xml:space="preserve">Include expenditure on residential care in voluntary children’s and registered children’s homes as defined in the Children Act 1989. This includes:
• associated independent visitor costs and relevant contact payments under sections 20/34 of the Children Act 1989
• homes where education is provided, but does not attract education department funds
• boarding schools—include the social care share of the costs of community homes with education provision and the social care element of accommodating children with special education needs in schools where the education element is met by the education department (the funding of the children’s education is recorded in the education lines of the table)
Exclude expenditure costs for:
• short breaks for looked after disabled children
• mother and baby homes (include in line 3.1.5 ‘Other Children Looked After Services’)
• youth detention accommodation (include in line 3.1.5 ‘Other Children Looked After Services’)
• respite care for those children not meeting the definition of children looked after
</t>
        </r>
      </text>
    </comment>
    <comment ref="A18" authorId="0" shapeId="0">
      <text>
        <r>
          <rPr>
            <sz val="9"/>
            <color indexed="81"/>
            <rFont val="Tahoma"/>
            <family val="2"/>
          </rPr>
          <t xml:space="preserve">Include all in-house provision, fostering services purchased externally and the costs of social worker and other support staff who support foster carers.
Include:
• mainstay placements
• link placements
• permanence placements
• temporary/respite fostering
• associated independent visitor costs and relevant contact payments under sections 20/34 of the Children Act 1989
Exclude fees and allowances paid to:
• foster parents
• remand fostering (Youth Justice)
• foster care placements with a relative or friend (children placed with family and friends)
• social work costs related directly to the fostered children (social work)
• short breaks (respite) for looked after disabled children
</t>
        </r>
      </text>
    </comment>
    <comment ref="A19" authorId="0" shapeId="0">
      <text>
        <r>
          <rPr>
            <sz val="9"/>
            <color indexed="81"/>
            <rFont val="Tahoma"/>
            <family val="2"/>
          </rPr>
          <t xml:space="preserve">Include all the fees and allowances and financial payments made to the approved foster carers of the local authority. 
Please note, the outturn collection now separately identifies fees and allowances for local authority foster carers. Previously, all fostering service expenditure was captured under 3.1.2 only.
</t>
        </r>
      </text>
    </comment>
    <comment ref="A20" authorId="0" shapeId="0">
      <text>
        <r>
          <rPr>
            <sz val="9"/>
            <color indexed="81"/>
            <rFont val="Tahoma"/>
            <family val="2"/>
          </rPr>
          <t xml:space="preserve">Include staff and overhead costs associated with adoption including the costs of social workers recruiting and assessing new prospective adopters and supporting existing prospective adopters. Also include costs related to adoption support, such as the cost of therapeutic services.
Adoption services are defined as:
• financial support
• services to enable groups of adoptive children, adoptive and birth parents or former guardians of an adoptive child to discuss matters relating to adoption
• assistance, including mediation services, in relation to contact between an agency adoptive child and birth parents, siblings, former guardian or a related person
• therapeutic services for the agency adoptive child or inter-country adoptive child
• assistance for the purpose of ensuring the continuance of the relationship between an adoptive child and his or her adoptive parents, (includes training for adoptive parents to meet any special needs of the child and respite care)
• assistance where disruption of an adoptive placement, or of an adoption arrangement following the making of an adoption order, has occurred or is in danger of occurring, including:
o making arrangements for the provision of mediation services
o organising and running meetings to discuss disruptions in such placements or arrangements
• counselling, advice and information
Refer to the Adoption and Children Act 2002, the Adoption Support Services Regulations 2005 and the statutory adoption guidance for further information.
Provision of adoption support is based on assessed needs. Financial payments are made depending on the needs of the child and are means-tested.
Children are placed with approved prospective adopters under the Adoption and Children Act 2002 and the Adoption Agencies Regulations 2005. This is the provision of care and accommodation of children placed for adoption under the Adoption Agencies Regulation 2005. It also covers payments made, in accordance with the Adoption Support Services Regulations 2005, to a family after an adoption order has been made.
Exclude the costs of children placed for adoption (see fostering services) and social work costs directly relating to the adopted children (see social work).
</t>
        </r>
      </text>
    </comment>
    <comment ref="A21" authorId="0" shapeId="0">
      <text>
        <r>
          <rPr>
            <sz val="9"/>
            <color indexed="81"/>
            <rFont val="Tahoma"/>
            <family val="2"/>
          </rPr>
          <t>Include financial support paid to special guardianship families under the Special Guardianship Regulations 2005 and other staff and overhead costs associated with special guardianship orders.</t>
        </r>
      </text>
    </comment>
    <comment ref="A22" authorId="0" shapeId="0">
      <text>
        <r>
          <rPr>
            <sz val="9"/>
            <color indexed="81"/>
            <rFont val="Tahoma"/>
            <family val="2"/>
          </rPr>
          <t xml:space="preserve">Include support to looked after children and young people:
• in NHS/other establishments providing nursing/medical care
• residential, respite and emergency nights in residential beds at family centres
• in lodgings or hostels
• in mother and baby homes
• living independently in flats, bed and breakfast establishments or with friends
• in residential employment
• independent visitor costs and relevant contact payments under sections 20/34 of the Children Act 1989 not included under Children’s homes or Fostering services
• in youth detention accommodation (as set out at Legal Aid, Sentencing and Punishment of Offenders Act 2012)
• expenditure on advocacy services for children looked after
</t>
        </r>
      </text>
    </comment>
    <comment ref="A23" authorId="0" shapeId="0">
      <text>
        <r>
          <rPr>
            <sz val="9"/>
            <color indexed="81"/>
            <rFont val="Tahoma"/>
            <family val="2"/>
          </rPr>
          <t xml:space="preserve">Include all provision for short-breaks (respite) services for disabled children who are deemed looked after. 
Include:
• short breaks using a residential setting 
• family based overnight and day care short break services, including those provided through contract and family link carers
• sitting or sessional short break services in the child’s home, or supporting the child to access activities in the community
Exclude any break exceeding 28 days continuous care and any costs associated with providing disabled children’s access to residential universal services.
Please note, by definition a child must be provided with accommodation for a continuous period of more than 24 hours before that child can be defined as being a looked after child (LAC) under the Children Act 1989 Section 20 and 21. If the provision period is under 24 hours, then that child is not a LAC and the associated costs should be recorded in the ‘Family support services’ section.
</t>
        </r>
      </text>
    </comment>
    <comment ref="A24" authorId="0" shapeId="0">
      <text>
        <r>
          <rPr>
            <sz val="9"/>
            <color indexed="81"/>
            <rFont val="Tahoma"/>
            <family val="2"/>
          </rPr>
          <t>Where looked after children do not live with their birth parents it is not uncommon for them to be placed with family or friend foster carers. Include expenditure on the local authority’s functions in relation to looked after children placed with family or friends foster carers under the Children Act 1989.</t>
        </r>
      </text>
    </comment>
    <comment ref="A25" authorId="0" shapeId="0">
      <text>
        <r>
          <rPr>
            <sz val="9"/>
            <color indexed="81"/>
            <rFont val="Tahoma"/>
            <family val="2"/>
          </rPr>
          <t>Include expenditure on the services provided to promote the education of the children looked after by your authority (for example, looked after children education service teams and training for designated teachers). Exclude any funding delegated to schools for looked after children.</t>
        </r>
      </text>
    </comment>
    <comment ref="A26" authorId="0" shapeId="0">
      <text>
        <r>
          <rPr>
            <sz val="9"/>
            <color indexed="81"/>
            <rFont val="Tahoma"/>
            <family val="2"/>
          </rPr>
          <t xml:space="preserve">Include the staff and overhead costs associated with the local authority’s leaving care support team and services. Including, for example:
• functions carried out by personal advisors (PAs), including assessments of need, preparation of pathway plans, and participation in reviews of pathway plans
• costs relating to the training and supervision of PAs 
• costs associated with providing and maintaining relevant children in suitable accommodation, including ‘staying put’ arrangements
• costs of other forms of accommodation for relevant children which may be necessary in emergency situations
• all forms of financial assistance paid by the local authority to care leavers, including financial support to participate in education, such as higher education (HE) bursaries
• costs involved in developing and disseminating the local authority’s policies around support to care leavers
• advising, befriending, and giving assistance to persons qualifying for advice and assistance
Exclude:
• the social worker costs in preparing and reviewing pathway plans prior to young people ceasing to be looked after (such as when they are ‘eligible children’) or any other social worker costs in supporting ‘relevant’ or ‘former relevant’ children (see social work, including local authority functions in relation to child protection)
</t>
        </r>
      </text>
    </comment>
    <comment ref="A27" authorId="0" shapeId="0">
      <text>
        <r>
          <rPr>
            <sz val="9"/>
            <color indexed="81"/>
            <rFont val="Tahoma"/>
            <family val="2"/>
          </rPr>
          <t>Exclude planned expenditure for children who are not looked after which is covered by the Home Office grant funding for refugees.</t>
        </r>
      </text>
    </comment>
    <comment ref="A30" authorId="0" shapeId="0">
      <text>
        <r>
          <rPr>
            <sz val="9"/>
            <color indexed="81"/>
            <rFont val="Tahoma"/>
            <family val="2"/>
          </rPr>
          <t xml:space="preserve">Include other spend that cannot be placed under another specific heading but contributes to your overall spending on children’s and young people’s services. 
Also include spend previously captured here:
• grants to voluntary organisations that cannot be specifically placed under another children’s heading
• counselling services
• generic services in support of children that abuse substances not included in the division of service above
Please keep a record of the kind of spending that you have included in this category, as DfE may get in touch with some local authorities to request this information to aid their understanding and analysis of the data.
</t>
        </r>
      </text>
    </comment>
    <comment ref="A32" authorId="0" shapeId="0">
      <text>
        <r>
          <rPr>
            <sz val="9"/>
            <color indexed="81"/>
            <rFont val="Tahoma"/>
            <family val="2"/>
          </rPr>
          <t xml:space="preserve">This line applies to social workers who are directly involved with the care of children and with the commissioning of services for children.
Include most of the direct social work costs, such as the processes for assessing need, determining and defining the service to be provided and reviewing the quality of and continued relevance of that care for children. Also include:
• child protection costs
• field social work costs (include hospital social workers)
• occupational therapy services to children
• relevant support staff costs
Also include budgeted spending on local authority functions in relation to child protection. This includes all planned expenditure on carrying out the local authority’s functions in relation to child protection under the Children Act 1989 and under section 175 of the Education Act 2002 and other functions relating to child protection.
Exclude social work costs in support of foster carers and adoptive families as these are captured elsewhere in the return.
</t>
        </r>
      </text>
    </comment>
    <comment ref="A33" authorId="0" shapeId="0">
      <text>
        <r>
          <rPr>
            <sz val="9"/>
            <color indexed="81"/>
            <rFont val="Tahoma"/>
            <family val="2"/>
          </rPr>
          <t xml:space="preserve">Include budgeted spending on overall commissioning within children’s and young people’s services, such as the cost of a central commissioning function.
Include any additional expenditure on services that are bought in from outside the local authority to support the central commissioning function. Where joint commissioning units have been set up, such as between the local authority and the primary care trust, the overall costs of maintaining the joint unit should be given.
Exclude the costs of the actual services commissioned as well as any social worker costs related to commissioning as these are captured elsewhere in the return. Also exclude costs of commissioning services specifically for Sure Start children’s centres as these will be captured in line 3.0.3.
For the children’s services strategy element, include partnership costs for multi-agency working, such as contributions from the local authority to partnership manager and other costs. Do not include pooled budget contributions for specific front-line services. Also include spending on statutory and regulatory duties related to children’s services that are not included in the line on statutory and regulatory duties related to education above (line 2.0.5), or in the equivalent lines in section 1 when the expenditure is funded from DSG.
</t>
        </r>
      </text>
    </comment>
    <comment ref="A34" authorId="0" shapeId="0">
      <text>
        <r>
          <rPr>
            <sz val="9"/>
            <color indexed="81"/>
            <rFont val="Tahoma"/>
            <family val="2"/>
          </rPr>
          <t xml:space="preserve">Include budgeted spending on the local authority’s local safeguarding children board functions under the Children Act 2004 and the Local Safeguarding Children Boards Regulations 2006.
Include child death review processes. This will include expenditure on the local authority’s functions under the Children Act 2004 (as set out in chapter 5 of Working Together 2015). This includes any authority-funded activity in connection with the process of reviewing child deaths in the local authority area (usually under the management of a Child Death Overview Panel). It covers responding to, enquiring into and evaluating each unexpected death of a child, and reviewing all child deaths in the local authority area (and other areas, if relevant) to determine trends and patterns to avoid future deaths.
</t>
        </r>
      </text>
    </comment>
    <comment ref="A37" authorId="0" shapeId="0">
      <text>
        <r>
          <rPr>
            <sz val="9"/>
            <color indexed="81"/>
            <rFont val="Tahoma"/>
            <family val="2"/>
          </rPr>
          <t xml:space="preserve">Exclude expenditure on direct payments for SEN and disability as this is captured above in line 1.2.11.
Include here any other spending on direct payments.
</t>
        </r>
      </text>
    </comment>
    <comment ref="A38" authorId="0" shapeId="0">
      <text>
        <r>
          <rPr>
            <sz val="9"/>
            <color indexed="81"/>
            <rFont val="Tahoma"/>
            <family val="2"/>
          </rPr>
          <t xml:space="preserve">Include all provision for short breaks (respite) services for disabled children in need but not looked after. Include the costs of:
• short breaks using a residential setting, including overnight stays, day care and sessional visits to the setting
• family based overnight and day care short break services, including those provided through contract and family link carers
• sitting or sessional short break services in the child’s home, or supporting the child to access activities in the community
Exclude:
• short breaks for looked after disabled children (see 3.1.6)
• any break exceeding 28 days continuous care
• costs associated with providing disabled children’s access to universal day services such as formal childcare, youth clubs, or extended school activities
</t>
        </r>
      </text>
    </comment>
    <comment ref="A39" authorId="0" shapeId="0">
      <text>
        <r>
          <rPr>
            <sz val="9"/>
            <color indexed="81"/>
            <rFont val="Tahoma"/>
            <family val="2"/>
          </rPr>
          <t xml:space="preserve">Include children’s services contribution to equipment and adaptations such as:
• adaptations to homes to help children remain at home
• disability equipment for children, including wheelchairs
• special telephones for the use of children
• other communications and community equipment
• stores, delivery and other associated costs
Exclude contributions by the housing service, adult social care service and local NHS services.
</t>
        </r>
      </text>
    </comment>
    <comment ref="A40" authorId="0" shapeId="0">
      <text>
        <r>
          <rPr>
            <sz val="9"/>
            <color indexed="81"/>
            <rFont val="Tahoma"/>
            <family val="2"/>
          </rPr>
          <t xml:space="preserve">Targeted family support services are those focused on particular vulnerable families, including but not limited to families receiving support through the Troubled Families Programme. 
Include budgeted spending in the following areas that were previously captured under separate lines in this data collection:
• contribution to health care of individual children—this is expenditure where there is a need to support a child. This includes non-statutory innovative initiatives such as family nurse partnerships. These could be initiatives to be funded privately by the local authority or jointly by the local authority or primary care trust
• home care services—this is home care provided to help carers look after a child at home. For example, home helps, domiciliary care assistants, support or payments to voluntary workers/organisations providing home care services (also include the costs of administration of home care for children)
• intensive family interventions—include expenditure for providing intensive family interventions which support the programme led by the Troubled Families Unit to turn around the lives of troubled families. Common characteristics include each family having access to a dedicated practitioner who delivers support and coordinates the work of other agencies, ensuring that a support/care plan is in place outlining actions and timescales (these interventions commonly include pre- and post-measurements of how circumstances for the family have changed)
Other areas of spend that could be included in this line are:
• payments or gifts in kind to safeguard and promote the welfare of children in need
• community support workers (peripatetic support staff who supervise children at risk, children in need, learning in the community and liaise with other agencies, community psychiatric nurses and so on) outreach workers, family support or aid workers 
• expenditure on support for carers rather than clients (including young carers) that is not included in any of the other divisions of service
• family contact supervision
• residence orders paid for
Exclude home care services provided for short breaks for disabled children (which should be included in line 3.4.2 above).
</t>
        </r>
      </text>
    </comment>
    <comment ref="A41" authorId="0" shapeId="0">
      <text>
        <r>
          <rPr>
            <sz val="9"/>
            <color indexed="81"/>
            <rFont val="Tahoma"/>
            <family val="2"/>
          </rPr>
          <t xml:space="preserve">Universal family support is open to all regardless of their family circumstances or perceptions of vulnerability.
This includes support provided in the community for children who do not have a particular need that has been already identified (but who may be in a disadvantaged group), such as home-school liaison services funded by the local authority; peer to peer support services such as Homestart and relationship support.
</t>
        </r>
      </text>
    </comment>
    <comment ref="A43" authorId="0" shapeId="0">
      <text>
        <r>
          <rPr>
            <sz val="9"/>
            <color indexed="81"/>
            <rFont val="Tahoma"/>
            <family val="2"/>
          </rPr>
          <t xml:space="preserve">Services for young people (aged 13 to 19) encompasses all local authority expenditure on provision of educational and recreational leisure-time activities, including youth work and delivery of their duties to support young people to participate in education or training.
The scope of the activities covered by this is defined in the statutory guidance for local authorities on services and activities to improve young people’s well-being and targeted support services for young people.
Lines 3.5.1 Universal services for young people and 3.5.2 Targeted services for young people cover the following main types of activity:
• youth work 
• activities for young people
• services to support young people’s participation in education or training 
• substance misuse services
• teenage pregnancy services
• discretionary awards
• student support
They include expenditure on the following: 
• employees
• staff training
• premises-related expenditure 
• transport-related expenditure
• supplies and services
• third-party payments
• support services
• costs at residential and non-residential youth centres
• costs at activity at outdoor and urban studies centres
• grant funding to the voluntary sector for the activities listed above
Expenditure on youth work includes educational leisure-time activities that are for the improvement of young people’s personal and social development, which are delivered using youth work methods and approaches.
Examples of activities for young people include, but are not limited to: 
• special interest clubs
• out of school hours coaching in arts and crafts, sporting or other physical activities
• learning opportunities available through facilities offering residential, weekend or holiday-time services
• volunteering activity where young people gain valuable non-formal educational benefits from the experience, for example National Citizen Service
• democratic engagement, for example young mayors and youth councils
• sporting activities and informal physical activities
• cultural activities including music, performing and visual arts
These activities may be made available to young people through Myplace centres.
Expenditure on support to young people to participate in education or training as set out in the statutory guidance for local authorities should include:
• working with schools to identify those at risk of not participating post-16
• delivery of the September Guarantee 
• tracking young people’s participation in education and training and provision of information through the Client Caseload Information System (CCIS)
• working with ESFA to secure sufficient, suitable education and training provision for young people
• supporting all young people to participate in education and training for longer after compulsory schooling 
• targeted support for young people not in education, employment or training (NEET), working with youth contract providers where appropriate 
• local authority careers service functions for young people and activities for young people and activities related to provision of information for young people and their carers
Include expenditure on substance misuse services and teenage pregnancy services, including expenditure to implement and coordinate local strategies as well as targeted prevention and early intervention initiatives.
You should also include expenditure on discretionary awards and in respect of on-going responsibilities for students in receipt of discretionary awards. Also section 129 of the School Standards and Framework Act 1998 (which substitutes a new section 518 of the Education Act 1996) conferred a revised power on local authorities, should they wish to use it, to make awards to FE (and HE) students (and to 16 to 19-year-olds who are still attending school).
Also include expenditure on student support arrangements, including administration by the local authority in pursuit of its functions under the Education (Student Support) Regulations. These refer to the total staffing and other administration costs for the delivery of student finance functions (student loans and grants) for HE students from 1998 to 1999 onwards. Do not include amounts paid by the Student Loans Company in the form of grants and loans.
Exclude activity funded through the public health grant. Specific funding data for substance misuse services and teenage pregnancy services should also be captured at the end of the data collection, in memorandum lines 8a.1 and 8a.2.
</t>
        </r>
      </text>
    </comment>
    <comment ref="A44" authorId="0" shapeId="0">
      <text>
        <r>
          <rPr>
            <sz val="9"/>
            <color indexed="81"/>
            <rFont val="Tahoma"/>
            <family val="2"/>
          </rPr>
          <t>Universal and open access services are open to all young people, regardless of their circumstances or perception of vulnerability.</t>
        </r>
      </text>
    </comment>
    <comment ref="A45" authorId="0" shapeId="0">
      <text>
        <r>
          <rPr>
            <sz val="9"/>
            <color indexed="81"/>
            <rFont val="Tahoma"/>
            <family val="2"/>
          </rPr>
          <t xml:space="preserve">Targeted services are those focused on supporting early intervention for vulnerable young people, including but not limited to those at risk of teenage pregnancy, substance misuse, youth crime and not being in education, employment or training.
Include those services that are targeted towards supporting:
• individual young people on a one-to-one basis (such as counselling)
• groups of young people (for example, young people at risk of gang involvement)
• specific localities (for example, detached youth work in areas that have high instances of anti-social behaviour)
</t>
        </r>
      </text>
    </comment>
    <comment ref="A48" authorId="0" shapeId="0">
      <text>
        <r>
          <rPr>
            <sz val="9"/>
            <color indexed="81"/>
            <rFont val="Tahoma"/>
            <family val="2"/>
          </rPr>
          <t xml:space="preserve">Include the costs of services related to young offenders including youth offending teams. This includes:
• costs of providing or purchasing secure accommodation (except remand foster care in other youth justice services) for children who pose a risk to themselves, to others or have a security requirement placed on them for youth justice reasons under s53 of the Children &amp; Young Persons Act 1933
• all other remand facilities for a young offender, under section 97 of the Crime and Disorder Act 1998
• costs of social services staff and support facilities for youth offending teams under the Crime and Disorder Act 1998
• community services costs
• remand fostering costs, that is payments to carers and supervision costs where a court has made an order that an alleged young offender should be held securely in the community rather than being placed in an institution
• bail support schemes
• other youth justice costs
</t>
        </r>
      </text>
    </comment>
    <comment ref="A49" authorId="0" shapeId="0">
      <text>
        <r>
          <rPr>
            <sz val="9"/>
            <color indexed="81"/>
            <rFont val="Tahoma"/>
            <family val="2"/>
          </rPr>
          <t>Include expenditure commonly known as CERA which is capital expenditure that an authority expects to charge to a revenue account of the local authority within the meaning of section 22 of the Local Government Act 2003.</t>
        </r>
      </text>
    </comment>
    <comment ref="A54" authorId="0" shapeId="0">
      <text>
        <r>
          <rPr>
            <sz val="9"/>
            <color indexed="81"/>
            <rFont val="Tahoma"/>
            <family val="2"/>
          </rPr>
          <t>Planned expenditure on substance misuse services and teenage pregnancy services is included in lines 3.5.1 and 3.5.2 above should also be included as separate categories in the following lines. These lines are not included in the total spending figures to avoid double counting.</t>
        </r>
      </text>
    </comment>
    <comment ref="A55" authorId="0" shapeId="0">
      <text>
        <r>
          <rPr>
            <sz val="9"/>
            <color indexed="81"/>
            <rFont val="Tahoma"/>
            <family val="2"/>
          </rPr>
          <t xml:space="preserve">These may include: 
• targeted drug and alcohol information
• advice and education to support informed choices
• motivational interviewing
• substance misuse brief interventions
• substance misuse specific family support
• substance misuse screening and assessment as part of a wider assessment process
Include all expenditure on targeted services focused on supporting early interventions to manage substance misuse-related risk of harm and reduce the likelihood of young people becoming future drug or alcohol users.
Exclude spending on activities such as specialist substance misuse interventions funded by the public health grant and reported through the public health grant return.
</t>
        </r>
      </text>
    </comment>
    <comment ref="A56" authorId="0" shapeId="0">
      <text>
        <r>
          <rPr>
            <sz val="9"/>
            <color indexed="81"/>
            <rFont val="Tahoma"/>
            <family val="2"/>
          </rPr>
          <t xml:space="preserve">Include all expenditure wholly focused on implementing and coordinating local teenage pregnancy strategies to reduce under 18 conceptions and to improve outcomes for teenage parents and their children reflecting the DfE planning guidance.
Exclude spending on activities funded by the public health grant and reported through the public health grant return.
</t>
        </r>
      </text>
    </comment>
  </commentList>
</comments>
</file>

<file path=xl/sharedStrings.xml><?xml version="1.0" encoding="utf-8"?>
<sst xmlns="http://schemas.openxmlformats.org/spreadsheetml/2006/main" count="2144" uniqueCount="568">
  <si>
    <t>Description</t>
  </si>
  <si>
    <t>Early Years</t>
  </si>
  <si>
    <t>Primary</t>
  </si>
  <si>
    <t>Secondary</t>
  </si>
  <si>
    <t>Gross</t>
  </si>
  <si>
    <t>Income</t>
  </si>
  <si>
    <t>Net</t>
  </si>
  <si>
    <t>1.0.1</t>
  </si>
  <si>
    <t>1.0.2</t>
  </si>
  <si>
    <t xml:space="preserve">Contingencies      </t>
  </si>
  <si>
    <t>Behaviour support services</t>
  </si>
  <si>
    <t xml:space="preserve">Support to UPEG and bilingual learners  </t>
  </si>
  <si>
    <t>Free school meals eligibility</t>
  </si>
  <si>
    <t>Insurance</t>
  </si>
  <si>
    <t>Museum and Library services</t>
  </si>
  <si>
    <t xml:space="preserve">Licences/subscriptions </t>
  </si>
  <si>
    <t>1.1.10</t>
  </si>
  <si>
    <t>School improvement</t>
  </si>
  <si>
    <t>1.2.1</t>
  </si>
  <si>
    <t>1.2.2</t>
  </si>
  <si>
    <t>Top-up funding – academies, free schools and colleges</t>
  </si>
  <si>
    <t>1.2.3</t>
  </si>
  <si>
    <t>Top-up and other funding – non-maintained and independent providers</t>
  </si>
  <si>
    <t>1.2.4</t>
  </si>
  <si>
    <t>Additional high needs targeted funding for mainstream schools and academies</t>
  </si>
  <si>
    <t>1.2.5</t>
  </si>
  <si>
    <t xml:space="preserve">SEN support services  </t>
  </si>
  <si>
    <t>1.2.6</t>
  </si>
  <si>
    <t>1.2.7</t>
  </si>
  <si>
    <t>Other alternative provision services</t>
  </si>
  <si>
    <t>1.2.8</t>
  </si>
  <si>
    <t>1.2.9</t>
  </si>
  <si>
    <t>Special schools and PRUs in financial difficulty</t>
  </si>
  <si>
    <t>1.2.10</t>
  </si>
  <si>
    <t>1.2.11</t>
  </si>
  <si>
    <t>1.2.12</t>
  </si>
  <si>
    <t>Carbon reduction commitment allowances (PRUs)</t>
  </si>
  <si>
    <t>1.2.13</t>
  </si>
  <si>
    <t>Therapies and other health related services</t>
  </si>
  <si>
    <t>1.3.1</t>
  </si>
  <si>
    <t>1.4.1</t>
  </si>
  <si>
    <t>1.4.2</t>
  </si>
  <si>
    <t>School admissions</t>
  </si>
  <si>
    <t>1.4.3</t>
  </si>
  <si>
    <t>Servicing of schools forums</t>
  </si>
  <si>
    <t>1.4.4</t>
  </si>
  <si>
    <t>Termination of employment costs</t>
  </si>
  <si>
    <t>1.4.5</t>
  </si>
  <si>
    <t>1.4.6</t>
  </si>
  <si>
    <t>Capital expenditure from revenue (CERA)</t>
  </si>
  <si>
    <t>1.4.7</t>
  </si>
  <si>
    <t>Prudential borrowing costs</t>
  </si>
  <si>
    <t>1.4.8</t>
  </si>
  <si>
    <t xml:space="preserve">Fees to independent schools without SEN </t>
  </si>
  <si>
    <t>1.4.9</t>
  </si>
  <si>
    <t xml:space="preserve">Equal pay - back pay   </t>
  </si>
  <si>
    <t>1.4.10</t>
  </si>
  <si>
    <t>1.4.11</t>
  </si>
  <si>
    <t>SEN transport</t>
  </si>
  <si>
    <t>1.4.12</t>
  </si>
  <si>
    <t xml:space="preserve">Exceptions agreed by Secretary of State </t>
  </si>
  <si>
    <t>1.4.13</t>
  </si>
  <si>
    <t>Infant class sizes</t>
  </si>
  <si>
    <t>1.4.14</t>
  </si>
  <si>
    <t>1.5.1</t>
  </si>
  <si>
    <t>Education welfare service</t>
  </si>
  <si>
    <t>1.5.2</t>
  </si>
  <si>
    <t xml:space="preserve">Asset management </t>
  </si>
  <si>
    <t>1.5.3</t>
  </si>
  <si>
    <t>Statutory/ Regulatory duties</t>
  </si>
  <si>
    <t>1.6.1</t>
  </si>
  <si>
    <t xml:space="preserve">Central support services </t>
  </si>
  <si>
    <t>1.6.2</t>
  </si>
  <si>
    <t>1.6.3</t>
  </si>
  <si>
    <t>1.6.4</t>
  </si>
  <si>
    <t>1.6.5</t>
  </si>
  <si>
    <t>Premature retirement cost/ Redundancy costs (new provisions)</t>
  </si>
  <si>
    <t>1.6.6</t>
  </si>
  <si>
    <t>Monitoring national curriculum assessment</t>
  </si>
  <si>
    <t>1.7.1</t>
  </si>
  <si>
    <t xml:space="preserve">Other Specific Grants </t>
  </si>
  <si>
    <t>1.8.1</t>
  </si>
  <si>
    <t>1.9.1</t>
  </si>
  <si>
    <t>1.9.2</t>
  </si>
  <si>
    <t>1.9.3</t>
  </si>
  <si>
    <t>1.9.4</t>
  </si>
  <si>
    <t>1.9.5</t>
  </si>
  <si>
    <t>1.9.6</t>
  </si>
  <si>
    <t>2.0.1</t>
  </si>
  <si>
    <t>2.0.2</t>
  </si>
  <si>
    <t>2.0.3</t>
  </si>
  <si>
    <t>2.0.4</t>
  </si>
  <si>
    <t>Asset management - education</t>
  </si>
  <si>
    <t>2.0.5</t>
  </si>
  <si>
    <t>Statutory/ Regulatory duties - education</t>
  </si>
  <si>
    <t>2.0.6</t>
  </si>
  <si>
    <t>2.0.7</t>
  </si>
  <si>
    <t>2.1.1</t>
  </si>
  <si>
    <t>Educational psychology service</t>
  </si>
  <si>
    <t>2.1.2</t>
  </si>
  <si>
    <t>SEN administration, assessment and coordination and monitoring</t>
  </si>
  <si>
    <t>2.1.3</t>
  </si>
  <si>
    <t>Independent Advice and Support Services (Parent partnership), guidance and information</t>
  </si>
  <si>
    <t>2.1.4</t>
  </si>
  <si>
    <t>Home to school transport (pre 16): SEN transport expenditure</t>
  </si>
  <si>
    <t>2.1.5</t>
  </si>
  <si>
    <t>2.1.6</t>
  </si>
  <si>
    <t>2.1.7</t>
  </si>
  <si>
    <t>2.1.8</t>
  </si>
  <si>
    <t>2.1.9</t>
  </si>
  <si>
    <t>Supply of school places</t>
  </si>
  <si>
    <t>2.2.1</t>
  </si>
  <si>
    <t xml:space="preserve">Other spend not funded from the Schools Budget </t>
  </si>
  <si>
    <t>2.3.1</t>
  </si>
  <si>
    <t>Young people's learning and development</t>
  </si>
  <si>
    <t>2.3.2</t>
  </si>
  <si>
    <t>Adult and Community learning</t>
  </si>
  <si>
    <t>2.3.3</t>
  </si>
  <si>
    <t>Pension costs</t>
  </si>
  <si>
    <t>2.3.4</t>
  </si>
  <si>
    <t>Joint use arrangements</t>
  </si>
  <si>
    <t>2.3.5</t>
  </si>
  <si>
    <t>2.4.1</t>
  </si>
  <si>
    <t xml:space="preserve">Other Specific Grant </t>
  </si>
  <si>
    <t>2.5.1</t>
  </si>
  <si>
    <t xml:space="preserve">CHILDREN'S AND YOUNG PEOPLE'S SERVICES           </t>
  </si>
  <si>
    <t>SURE START CHILDREN'S CENTRES AND OTHER SPEND ON CHILDREN UNDER 5</t>
  </si>
  <si>
    <t>3.0.1</t>
  </si>
  <si>
    <t>3.0.2</t>
  </si>
  <si>
    <t>3.0.3</t>
  </si>
  <si>
    <t>3.0.4</t>
  </si>
  <si>
    <t>Other spend on children under 5</t>
  </si>
  <si>
    <t>3.0.5</t>
  </si>
  <si>
    <t>CHILDREN LOOKED AFTER</t>
  </si>
  <si>
    <t>3.1.1</t>
  </si>
  <si>
    <t>Residential care</t>
  </si>
  <si>
    <t>3.1.2a</t>
  </si>
  <si>
    <t>Fostering services (excluding fees and allowances for LA foster carers)</t>
  </si>
  <si>
    <t>3.1.2b</t>
  </si>
  <si>
    <t>Fostering services (fees and allowances for LA foster carers)</t>
  </si>
  <si>
    <t>3.1.3</t>
  </si>
  <si>
    <t>Adoption services</t>
  </si>
  <si>
    <t>3.1.4</t>
  </si>
  <si>
    <t xml:space="preserve">Special guardianship support </t>
  </si>
  <si>
    <t>3.1.5</t>
  </si>
  <si>
    <t>Other children looked after services</t>
  </si>
  <si>
    <t>3.1.6</t>
  </si>
  <si>
    <t>Short breaks (respite) for looked after disabled children</t>
  </si>
  <si>
    <t>3.1.7</t>
  </si>
  <si>
    <t>Children placed with family and friends</t>
  </si>
  <si>
    <t>3.1.8</t>
  </si>
  <si>
    <t xml:space="preserve">Education of looked after children </t>
  </si>
  <si>
    <t>3.1.9</t>
  </si>
  <si>
    <t>Leaving care support services</t>
  </si>
  <si>
    <t>3.1.10</t>
  </si>
  <si>
    <t>3.1.11</t>
  </si>
  <si>
    <t>Total Children Looked After</t>
  </si>
  <si>
    <t>OTHER CHILDREN AND FAMILY SERVICES</t>
  </si>
  <si>
    <t>3.2.1</t>
  </si>
  <si>
    <t>Other children and families services</t>
  </si>
  <si>
    <t>SAFEGUARDING CHILDREN AND YOUNG PEOPLE'S SERVICES</t>
  </si>
  <si>
    <t>3.3.1</t>
  </si>
  <si>
    <t>Social work (including LA functions in relation to child protection)</t>
  </si>
  <si>
    <t>3.3.2</t>
  </si>
  <si>
    <t>Commissioning and Children's Services Strategy</t>
  </si>
  <si>
    <t>3.3.3</t>
  </si>
  <si>
    <t>Local Safeguarding Children Board</t>
  </si>
  <si>
    <t>3.3.4</t>
  </si>
  <si>
    <t>Total Safeguarding Children and Young People's Services</t>
  </si>
  <si>
    <t>FAMILY SUPPORT SERVICES</t>
  </si>
  <si>
    <t>3.4.1</t>
  </si>
  <si>
    <t>Direct payments</t>
  </si>
  <si>
    <t>3.4.2</t>
  </si>
  <si>
    <t>Short breaks (respite) for disabled children</t>
  </si>
  <si>
    <t>3.4.3</t>
  </si>
  <si>
    <t>Other support for disabled children</t>
  </si>
  <si>
    <t>3.4.4</t>
  </si>
  <si>
    <t>Targeted family support</t>
  </si>
  <si>
    <t>3.4.5</t>
  </si>
  <si>
    <t xml:space="preserve">Universal family support </t>
  </si>
  <si>
    <t>3.4.6</t>
  </si>
  <si>
    <t>Total Family Support Services</t>
  </si>
  <si>
    <t>SERVICES FOR YOUNG PEOPLE</t>
  </si>
  <si>
    <t>3.5.1</t>
  </si>
  <si>
    <t>Universal services for young people</t>
  </si>
  <si>
    <t>3.5.2</t>
  </si>
  <si>
    <t xml:space="preserve">Targeted services for young people </t>
  </si>
  <si>
    <t>3.5.3</t>
  </si>
  <si>
    <t>Total Services for young people</t>
  </si>
  <si>
    <t>YOUTH JUSTICE</t>
  </si>
  <si>
    <t>3.6.1</t>
  </si>
  <si>
    <t>Youth justice</t>
  </si>
  <si>
    <t>4.0.1</t>
  </si>
  <si>
    <t>5.0.1</t>
  </si>
  <si>
    <t>5.0.2</t>
  </si>
  <si>
    <t>Capital Expenditure (excluding CERA)</t>
  </si>
  <si>
    <t>MEMORANDUM ITEMS</t>
  </si>
  <si>
    <t>Services for young people</t>
  </si>
  <si>
    <t>8a.1</t>
  </si>
  <si>
    <t>Substance misuse services (Drugs, Alcohol and Volatile substances) (included in 3.5.1 and 3.5.2 above)</t>
  </si>
  <si>
    <t>8a.2</t>
  </si>
  <si>
    <t>Teenage pregnancy services (included in 3.5.1 and 3.5.2 above)</t>
  </si>
  <si>
    <t>1.1.9</t>
  </si>
  <si>
    <t>Local Authority Name:</t>
  </si>
  <si>
    <t>Local Authority Number:</t>
  </si>
  <si>
    <t>Contact Name:</t>
  </si>
  <si>
    <t>Contact Email:</t>
  </si>
  <si>
    <t>Contact Telephone:</t>
  </si>
  <si>
    <t>Completing the Return</t>
  </si>
  <si>
    <t>Values should be entered in all red cells. If the value entered does not match the data validation restrictions for the cell, an error message will be displayed. You will still be able to submit your return, but you will be prompted to enter an explanation within COLLECT.</t>
  </si>
  <si>
    <t>Uploading the return to COLLECT</t>
  </si>
  <si>
    <t>Log into COLLECT.</t>
  </si>
  <si>
    <t>If data is already loaded you will be asked if you want to overwrite it. Answering no will stop the data load, answering yes will delete the existing data and load the new data.</t>
  </si>
  <si>
    <t>Once the file has been successfully loaded the following message will appear.</t>
  </si>
  <si>
    <t>The data return has now been placed in a queue to be validated. When COLLECT is busy this process may take some time and users may come back later to view any validation errors present within the return.</t>
  </si>
  <si>
    <t>When you click on ‘OK’ you will return to the ‘Source page’ and the status will be ‘Waiting_for_validation’. When the return reaches the front of the queue, the status on the ‘Source page’ will change to ‘Validation_in_progess’ and then ‘Loaded’ when it is finished.</t>
  </si>
  <si>
    <t>Addressing any errors/queries</t>
  </si>
  <si>
    <t>When a return has been uploaded, a number of validation checks are run against the data in that return and will trigger errors or queries.</t>
  </si>
  <si>
    <t>All errors and queries are highlighted in red against the relevant data item.</t>
  </si>
  <si>
    <t xml:space="preserve">To view all errors and queries on the return </t>
  </si>
  <si>
    <t>Click on ‘All Errors’ at the top of the screen.</t>
  </si>
  <si>
    <t xml:space="preserve">Correcting errors </t>
  </si>
  <si>
    <t>Change the mode of the form to ‘edit’ and then click on the data item that needs to be changed and update it.</t>
  </si>
  <si>
    <t>Providing clarification/ supplementary information</t>
  </si>
  <si>
    <t>If you are satisfied that the value is correct, please enter a brief but meaningful note next to the error/query (rather than ‘OK’ or ‘Correct’ etc.).</t>
  </si>
  <si>
    <t>Then click ‘Add New Note’.</t>
  </si>
  <si>
    <t>Type your note in the box provided and click ‘Create’.</t>
  </si>
  <si>
    <t>For year-on-year queries you may either enter a note or choose an option from the drop-down menu at the bottom of the screen which will clear the query.</t>
  </si>
  <si>
    <r>
      <t xml:space="preserve">If you select ‘Other - please provide explanation’, this will not clear the query and you </t>
    </r>
    <r>
      <rPr>
        <b/>
        <sz val="12"/>
        <color theme="1"/>
        <rFont val="Arial"/>
        <family val="2"/>
      </rPr>
      <t>must</t>
    </r>
    <r>
      <rPr>
        <sz val="12"/>
        <color theme="1"/>
        <rFont val="Arial"/>
        <family val="2"/>
      </rPr>
      <t xml:space="preserve"> enter a note next to the query.</t>
    </r>
  </si>
  <si>
    <t>Submitting the Return</t>
  </si>
  <si>
    <t>Then select ‘Submit Return’.</t>
  </si>
  <si>
    <t>Darlington</t>
  </si>
  <si>
    <t>City of London</t>
  </si>
  <si>
    <t>Camden</t>
  </si>
  <si>
    <t>Greenwich</t>
  </si>
  <si>
    <t>Hackney</t>
  </si>
  <si>
    <t>Hammersmith &amp; Fulham</t>
  </si>
  <si>
    <t>Islington</t>
  </si>
  <si>
    <t>Kensington &amp; Chelsea</t>
  </si>
  <si>
    <t>Lambeth</t>
  </si>
  <si>
    <t>Lewisham</t>
  </si>
  <si>
    <t>Southwark</t>
  </si>
  <si>
    <t>Tower Hamlets</t>
  </si>
  <si>
    <t>Wandsworth</t>
  </si>
  <si>
    <t>Westminster</t>
  </si>
  <si>
    <t>Barking &amp;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</si>
  <si>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</si>
  <si>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</si>
  <si>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</si>
  <si>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</si>
  <si>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</si>
  <si>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</si>
  <si>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</si>
  <si>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</si>
  <si>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</si>
  <si>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</si>
  <si>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</si>
  <si>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</si>
  <si>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</si>
  <si>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</si>
  <si>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</si>
  <si>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</si>
  <si>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</si>
  <si>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</si>
  <si>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</si>
  <si>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</si>
  <si>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</si>
  <si>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</si>
  <si>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</si>
  <si>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</si>
  <si>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</si>
  <si>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</si>
  <si>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</si>
  <si>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</si>
  <si>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</si>
  <si>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</si>
  <si>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</si>
  <si>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</si>
  <si>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</si>
  <si>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</si>
  <si>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</si>
  <si>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</si>
  <si>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</si>
  <si>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</si>
  <si>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</si>
  <si>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</si>
  <si>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</si>
  <si>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</si>
  <si>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</si>
  <si>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</si>
  <si>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</si>
  <si>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</si>
  <si>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</si>
  <si>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</si>
  <si>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</si>
  <si>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</si>
  <si>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</si>
  <si>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</si>
  <si>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</si>
  <si>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</si>
  <si>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</si>
  <si>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</si>
  <si>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&amp; North East Somerset</t>
  </si>
  <si>
    <t>Bristol</t>
  </si>
  <si>
    <t>North Somerset</t>
  </si>
  <si>
    <t>South Gloucestershire</t>
  </si>
  <si>
    <t>Hartlepool</t>
  </si>
  <si>
    <t>Middlesbrough</t>
  </si>
  <si>
    <t>Redcar &amp; Cleveland</t>
  </si>
  <si>
    <t>Stockton-on-Tees</t>
  </si>
  <si>
    <t>Kingston-upon-Hull</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</si>
  <si>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</si>
  <si>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</si>
  <si>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</si>
  <si>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</si>
  <si>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</si>
  <si>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</si>
  <si>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</si>
  <si>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</si>
  <si>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</si>
  <si>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</si>
  <si>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</si>
  <si>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</si>
  <si>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Durham</t>
  </si>
  <si>
    <t>East Sussex</t>
  </si>
  <si>
    <t>Brighton &amp; Hove</t>
  </si>
  <si>
    <t>Hampshire</t>
  </si>
  <si>
    <t>Portsmouth</t>
  </si>
  <si>
    <t>Southampton</t>
  </si>
  <si>
    <t>Leicestershire</t>
  </si>
  <si>
    <t>Leicester</t>
  </si>
  <si>
    <t>Rutland</t>
  </si>
  <si>
    <t>Staffordshire</t>
  </si>
  <si>
    <t>Stoke-on-Trent</t>
  </si>
  <si>
    <t>Wiltshire</t>
  </si>
  <si>
    <t>Swindon</t>
  </si>
  <si>
    <t>Bracknell Forest</t>
  </si>
  <si>
    <t>Windsor &amp;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</si>
  <si>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</si>
  <si>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</si>
  <si>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</si>
  <si>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</si>
  <si>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</si>
  <si>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</si>
  <si>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</si>
  <si>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</si>
  <si>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</si>
  <si>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</si>
  <si>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</si>
  <si>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</si>
  <si>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</si>
  <si>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</si>
  <si>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</si>
  <si>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</si>
  <si>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</si>
  <si>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</si>
  <si>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</si>
  <si>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</si>
  <si>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</si>
  <si>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</si>
  <si>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</si>
  <si>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</si>
  <si>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&amp;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</si>
  <si>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</si>
  <si>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</si>
  <si>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</si>
  <si>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</si>
  <si>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</si>
  <si>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</si>
  <si>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</si>
  <si>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</si>
  <si>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</si>
  <si>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</si>
  <si>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</si>
  <si>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</si>
  <si>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</si>
  <si>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</si>
  <si>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</si>
  <si>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</si>
  <si>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</si>
  <si>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On the Source page click on 'Upload Return from file…'</t>
  </si>
  <si>
    <t>To upload the return, click on the ‘Browse…’ button to navigate to the required XML file. You then need to select ‘Upload’ to load the data.</t>
  </si>
  <si>
    <t>Important: If a new version of the data is loaded, all error-level notes will be deleted.</t>
  </si>
  <si>
    <t>You will then be shown a list of all errors and queries relating to your return. You may also find it helpful to download an error report.</t>
  </si>
  <si>
    <t>Click on the 'Details' button to see which data items the validation is checking, these will show to the right of the screen. If you click on one of the underlined fields you will be directed to the corresponding data item in the return.</t>
  </si>
  <si>
    <t>To return to the list of errors, click on the 'Error' button.</t>
  </si>
  <si>
    <t>Editing data within your return</t>
  </si>
  <si>
    <t>Use the blue hyperlinks at the bottom of the screen to navigate to the part of your return you wish to edit. Warning: Using the hyperlinks on the left-hand side may result in unexpected behaviour.</t>
  </si>
  <si>
    <t>Click on 'View' followed by 'Drill Up' to return to the previous screen.</t>
  </si>
  <si>
    <t>Return to the ‘Source Page’ by clicking on ‘Back to My COLLECT page’ located at the top of the form.</t>
  </si>
  <si>
    <t>SCHOOLS EXPENDITURE</t>
  </si>
  <si>
    <t xml:space="preserve">Individual Schools Budget (ISB) (after academy recoupment, but excluding all high needs place funding) </t>
  </si>
  <si>
    <t xml:space="preserve">DE-DELEGATED ITEMS      </t>
  </si>
  <si>
    <t>Staff costs - supply cover excluding cover for facility time</t>
  </si>
  <si>
    <t>Staff costs - supply cover for facility time</t>
  </si>
  <si>
    <t>Top up funding - maintained schools</t>
  </si>
  <si>
    <t xml:space="preserve">Hospital education services  </t>
  </si>
  <si>
    <t xml:space="preserve">Support for inclusion </t>
  </si>
  <si>
    <t>PFI and BSF costs at special schools, AP/ PRUs and Post 16 institutions only</t>
  </si>
  <si>
    <t xml:space="preserve">Direct payments (SEN and disability) </t>
  </si>
  <si>
    <t>HIGH NEEDS EXPENDITURE</t>
  </si>
  <si>
    <t>EARLY YEARS EXPENDITURE</t>
  </si>
  <si>
    <t xml:space="preserve">Central expenditure on early years entitlement </t>
  </si>
  <si>
    <t>CENTRAL PROVISION WITHIN SCHOOLS SPEND</t>
  </si>
  <si>
    <t>Contribution to combined expenditure</t>
  </si>
  <si>
    <t>Other items</t>
  </si>
  <si>
    <t>Pupil growth</t>
  </si>
  <si>
    <t>CENTRAL PROVISION WITHIN SCHOOLS SPEND (FORMER ESG RETAINED DUTIES)</t>
  </si>
  <si>
    <t>CENTRAL PROVISION FUNDED THROUGH MAINTAINED SCHOOLS SPEND</t>
  </si>
  <si>
    <t>TOTAL SCHOOLS EXPENDITURE (after academy recoupment)</t>
  </si>
  <si>
    <t>RECONCILIATION OF SCHOOLS EXPENDITURE</t>
  </si>
  <si>
    <t xml:space="preserve">Local Authority additional contribution   </t>
  </si>
  <si>
    <t>OTHER EDUCATION AND COMMUNITY EXPENDITURE</t>
  </si>
  <si>
    <t>Home to school transport (pre 16): mainstream home to school transport expenditure</t>
  </si>
  <si>
    <t>Home to post-16 provision: SEN/LLDD transport expenditure (aged 16-18)</t>
  </si>
  <si>
    <t>Home to post-16 provision: SEN/LLDD transport expenditure (aged 19-25)</t>
  </si>
  <si>
    <t xml:space="preserve">Home to post-16 provision transport: mainstream home to post-16 transport expenditure      </t>
  </si>
  <si>
    <t>2.4.2</t>
  </si>
  <si>
    <t xml:space="preserve">Capital Expenditure from Revenue (CERA) (Non-schools budget functions) </t>
  </si>
  <si>
    <t>2.4.3</t>
  </si>
  <si>
    <t>Total Other education and community expenditure</t>
  </si>
  <si>
    <t>CAPITAL</t>
  </si>
  <si>
    <t>TABLE A1: CHILDREN'S AND YOUNG PEOPLE'S SERVICES</t>
  </si>
  <si>
    <t>Spend on individual Sure Start Children's Centres</t>
  </si>
  <si>
    <t>Spend for local authority provided or commissioned area wide services delivered through Sure Start Children's Centres</t>
  </si>
  <si>
    <t>Spend on local authority management costs relating to Sure Start Children's Centres</t>
  </si>
  <si>
    <t>Total Sure Start children's centres and other spend on children under 5</t>
  </si>
  <si>
    <t>Asylum seeker services - children</t>
  </si>
  <si>
    <t>Capital Expenditure from Revenue (CERA) (Children's and young people services)</t>
  </si>
  <si>
    <t>Do not complete - not applicable</t>
  </si>
  <si>
    <t>Total Children and Young People's Services Expenditure (excluding CERA)</t>
  </si>
  <si>
    <t>5.0.3</t>
  </si>
  <si>
    <t>Total Children and Young People's Services Expenditure (including CERA)</t>
  </si>
  <si>
    <t>OWN PROVISION</t>
  </si>
  <si>
    <t>PRIVATE</t>
  </si>
  <si>
    <t>OTHER PUBLIC</t>
  </si>
  <si>
    <t>VOLUNTARY</t>
  </si>
  <si>
    <t>TOTAL EXPENDITURE</t>
  </si>
  <si>
    <t>INCOME</t>
  </si>
  <si>
    <t>NET Current Expenditure</t>
  </si>
  <si>
    <t xml:space="preserve">Govt. Grants Inside AEF </t>
  </si>
  <si>
    <t xml:space="preserve">Govt. Grants Outside AEF </t>
  </si>
  <si>
    <t>LEA NET Revenue Expenditure</t>
  </si>
  <si>
    <t>(n)</t>
  </si>
  <si>
    <t>(o)</t>
  </si>
  <si>
    <t>(q)</t>
  </si>
  <si>
    <t>(a)</t>
  </si>
  <si>
    <t>(b)</t>
  </si>
  <si>
    <t>(c)</t>
  </si>
  <si>
    <t>(d)</t>
  </si>
  <si>
    <t>(k)</t>
  </si>
  <si>
    <t>(l)</t>
  </si>
  <si>
    <t>(m)</t>
  </si>
  <si>
    <t xml:space="preserve">SEN/Special Schools </t>
  </si>
  <si>
    <t>AP/PRUs</t>
  </si>
  <si>
    <t xml:space="preserve">Post school </t>
  </si>
  <si>
    <t>1.1,1.3</t>
  </si>
  <si>
    <t xml:space="preserve"> </t>
  </si>
  <si>
    <t>Rule Application (offset by 12 columns to data)</t>
  </si>
  <si>
    <t>1.1, 1.3, 3.1.1, 1007, 1010, 1008</t>
  </si>
  <si>
    <t>1.1, 1.3, 1023</t>
  </si>
  <si>
    <t>1.1, 1.3, 3.1.1, 1010, 1007, 1008</t>
  </si>
  <si>
    <t>1.1, 1.3</t>
  </si>
  <si>
    <t>1.1, 1.3, 1007</t>
  </si>
  <si>
    <t xml:space="preserve"> 
3.1.1, 1007</t>
  </si>
  <si>
    <t xml:space="preserve"> 
3.1.1, 1007, 1022</t>
  </si>
  <si>
    <t xml:space="preserve"> 
3.1.1, 1010, 1007, 1008</t>
  </si>
  <si>
    <t xml:space="preserve"> 
3.1.1, 1007, 1010, 1008</t>
  </si>
  <si>
    <t xml:space="preserve">
3.1.1, 1010, 1007, 1008, 1013</t>
  </si>
  <si>
    <t xml:space="preserve">
3.1.1, 1010, 1007, 1008</t>
  </si>
  <si>
    <t>Error Cell Reference and Description</t>
  </si>
  <si>
    <t>XML Generator</t>
  </si>
  <si>
    <t>PROVISIONS BY OTHERS</t>
  </si>
  <si>
    <t>3.1.1,1010,1007,1008</t>
  </si>
  <si>
    <t>1.1,1.3,3.1.1,1010,1007,1008</t>
  </si>
  <si>
    <t>1.1,1.3,6.1,3.1.1,1010,1007,1008</t>
  </si>
  <si>
    <t>1.1,1.3,6.2,1007,3.1.1,1008,1010</t>
  </si>
  <si>
    <t>Local Authority List</t>
  </si>
  <si>
    <t>Version 1.0</t>
  </si>
  <si>
    <r>
      <rPr>
        <b/>
        <sz val="10"/>
        <color theme="1"/>
        <rFont val="Calibri"/>
        <family val="2"/>
        <scheme val="minor"/>
      </rPr>
      <t>Rule Application</t>
    </r>
    <r>
      <rPr>
        <sz val="10"/>
        <color theme="1"/>
        <rFont val="Calibri"/>
        <family val="2"/>
        <scheme val="minor"/>
      </rPr>
      <t xml:space="preserve"> (only 1.1, 1.3, 1.4, 1.6, 1021 &amp; Decimal check will be implemented)</t>
    </r>
  </si>
  <si>
    <t>1.1.1</t>
  </si>
  <si>
    <t>1.1.2</t>
  </si>
  <si>
    <t>1.1.3</t>
  </si>
  <si>
    <t>1.1.4</t>
  </si>
  <si>
    <t>1.1.5</t>
  </si>
  <si>
    <t>1.1.6</t>
  </si>
  <si>
    <t>1.1.7</t>
  </si>
  <si>
    <t>1.1.8</t>
  </si>
  <si>
    <t>1.1,1.3,1021</t>
  </si>
  <si>
    <t>Note that 2021 only needs to be applied to the Net column, but has to be triggered by the rest of the data entry fields</t>
  </si>
  <si>
    <t>Notes</t>
  </si>
  <si>
    <t>3.1.1, 1007</t>
  </si>
  <si>
    <t>1.1, 1.3, 3.1.1, 1010, 1007, 1008,1021</t>
  </si>
  <si>
    <t>1.1, 1.3, 1021</t>
  </si>
  <si>
    <t xml:space="preserve"> 3.1.1, 1010, 1007, 1008</t>
  </si>
  <si>
    <t xml:space="preserve">Total funding supporting the Schools Expenditure (lines 1.9.1 to 1.9.5)  </t>
  </si>
  <si>
    <t>Table A and A1</t>
  </si>
  <si>
    <t>To enter a note, first click on the pen icon next to the error/query on the far right.</t>
  </si>
  <si>
    <t>Table A</t>
  </si>
  <si>
    <t>This is information at local authority level that provides an overall picture of the expenditure on schools and the amount being spent on education centrally.</t>
  </si>
  <si>
    <t>Table A1</t>
  </si>
  <si>
    <t>This relates to the expenditure on children’s and young people’s services including: sure start children's centres and early years, children looked after, other children and family services, safeguarding children and young people’s services, family support services, services for young people and youth justice.</t>
  </si>
  <si>
    <r>
      <t xml:space="preserve">You </t>
    </r>
    <r>
      <rPr>
        <b/>
        <sz val="12"/>
        <color theme="1"/>
        <rFont val="Arial"/>
        <family val="2"/>
      </rPr>
      <t>must</t>
    </r>
    <r>
      <rPr>
        <sz val="12"/>
        <color theme="1"/>
        <rFont val="Arial"/>
        <family val="2"/>
      </rPr>
      <t xml:space="preserve"> enter a note for all errors/queries, except year-on-year queries (3.1.1, 1007, 1008 and 1010).</t>
    </r>
  </si>
  <si>
    <t>High needs place funding within Individual Schools Budget (i.e. within school budget shares, after academy recoupment), including all pre- and post-16 place funding for maintained schools</t>
  </si>
  <si>
    <t>S251 Outturn 2019-20</t>
  </si>
  <si>
    <t>Dedicated Schools Grant brought forward from 2018-19 (please show a deficit as a negative)</t>
  </si>
  <si>
    <t>Dedicated Schools Grant carry forward to 2020-21 (please show a deficit as a positive)</t>
  </si>
  <si>
    <t>Section 251 Outturn 2019-20</t>
  </si>
  <si>
    <t>Dorset</t>
  </si>
  <si>
    <t>Bournemouth, Christchurch and Poole</t>
  </si>
  <si>
    <t>1.8.1a</t>
  </si>
  <si>
    <t xml:space="preserve">Block
</t>
  </si>
  <si>
    <t xml:space="preserve">Allocated DSG funding
</t>
  </si>
  <si>
    <t xml:space="preserve">Net
</t>
  </si>
  <si>
    <t>Schools</t>
  </si>
  <si>
    <t>1.1,1.7, 1.3</t>
  </si>
  <si>
    <t>Central School Services</t>
  </si>
  <si>
    <t>1.1,1.7, 1.3, 1027</t>
  </si>
  <si>
    <t>High Needs</t>
  </si>
  <si>
    <t>1.1,1.7, 1.3, 1028</t>
  </si>
  <si>
    <t>Total</t>
  </si>
  <si>
    <t>1.1,1.7, 1.3, 1030</t>
  </si>
  <si>
    <t>Dedicated Schools Grant for 2019-20 (after academy recoupment and deductions for academy and post school high needs place funding)</t>
  </si>
  <si>
    <t>1.1, 1031</t>
  </si>
  <si>
    <t>1.1, 1032</t>
  </si>
  <si>
    <t>1.1, 1.3, 1025</t>
  </si>
  <si>
    <t>Missing rows</t>
  </si>
  <si>
    <t>Required Row Numbers</t>
  </si>
  <si>
    <t>Are they present? If not output the number in column C to add to end of 1033 error message</t>
  </si>
  <si>
    <t>Check for isna</t>
  </si>
  <si>
    <t>Required Rows</t>
  </si>
  <si>
    <t>DSG BLOCK Expenditure</t>
  </si>
  <si>
    <t xml:space="preserve">Expenditure
</t>
  </si>
  <si>
    <t>Table A - Error 1033 information for error message</t>
  </si>
  <si>
    <t>1.1,1.7, 1.3, 1029</t>
  </si>
  <si>
    <t xml:space="preserve"> Table A1 Errors:</t>
  </si>
  <si>
    <t>Schools (after academy recoupment)</t>
  </si>
  <si>
    <t>High Needs (after deductions for academy and post
school high needs place funding)</t>
  </si>
  <si>
    <t>Falling Rolls Fund</t>
  </si>
  <si>
    <t>Grant for maintained school 6th forms (excluding post-16 high needs place funding)</t>
  </si>
  <si>
    <r>
      <rPr>
        <sz val="12"/>
        <rFont val="Arial"/>
        <family val="2"/>
      </rPr>
      <t>You can view guidance by hovering over cells with a red triangle in the top-right corner. If you need to resize a note, you can do so by going to Review&gt;Edit Note. You are also advised to read the full guidance at:</t>
    </r>
    <r>
      <rPr>
        <sz val="12"/>
        <color theme="10"/>
        <rFont val="Arial"/>
        <family val="2"/>
      </rPr>
      <t xml:space="preserve"> </t>
    </r>
    <r>
      <rPr>
        <u/>
        <sz val="12"/>
        <color theme="10"/>
        <rFont val="Arial"/>
        <family val="2"/>
      </rPr>
      <t>https://www.gov.uk/guidance/section-251-2019-to-2020</t>
    </r>
  </si>
  <si>
    <t>When you have finished entering your data, click the ‘Convert to XML’ button on the Cover Sheet. This will create an XML file for uploading to COLLECT.</t>
  </si>
  <si>
    <t>Downloading Reports</t>
  </si>
  <si>
    <t xml:space="preserve">On the 'Source Page', click 'Launch Reports'. </t>
  </si>
  <si>
    <t>Select the relevant report and click 'Launch Report'</t>
  </si>
  <si>
    <t>Export the report in the desired format.</t>
  </si>
  <si>
    <t>Valerie Irolla</t>
  </si>
  <si>
    <t>valerie.irolla@lbhf.gov.uk</t>
  </si>
  <si>
    <t>Blank Header</t>
  </si>
  <si>
    <t>Blank cell</t>
  </si>
  <si>
    <t>End of the sheet</t>
  </si>
  <si>
    <t>TABLE A: LA LEVEL INFORMATION</t>
  </si>
  <si>
    <t>Blank Header 1</t>
  </si>
  <si>
    <t>Blank Header 2</t>
  </si>
  <si>
    <t>Blank Header 3</t>
  </si>
  <si>
    <t>Blank Header 4</t>
  </si>
  <si>
    <t>Blank Header 5</t>
  </si>
  <si>
    <t>Blank Header 6</t>
  </si>
  <si>
    <t>Blank Header 7</t>
  </si>
  <si>
    <t>Blank Header 8</t>
  </si>
  <si>
    <t>Blank Header 9</t>
  </si>
  <si>
    <t>PROVISIONS BY OTHERS2</t>
  </si>
  <si>
    <t>PROVISIONS BY OTHERS3</t>
  </si>
  <si>
    <t xml:space="preserve">Blank Header </t>
  </si>
  <si>
    <t xml:space="preserve">A cover sheet of the Education and Skills Funding agency are shown. It presents the local authority number, local authority name, contact name, contact email and contact telephone number. </t>
  </si>
  <si>
    <t xml:space="preserve">The instructions on completing the return is shown. </t>
  </si>
  <si>
    <t>The S251 outturn for 2019-2020 shows the  local authority level information.</t>
  </si>
  <si>
    <t>The S251 outturn for 2019-2020 shows the children's and young people's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</si>
</sst>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5" x14ac:knownFonts="1">
    <font>
      <sz val="11"/>
      <color theme="1"/>
      <name val="Calibri"/>
      <family val="2"/>
      <scheme val="minor"/>
    </font>
    <font>
      <sz val="12"/>
      <color theme="1"/>
      <name val="Arial"/>
      <family val="2"/>
    </font>
    <font>
      <sz val="12"/>
      <color theme="1"/>
      <name val="Arial"/>
      <family val="2"/>
    </font>
    <font>
      <sz val="12"/>
      <name val="Arial"/>
      <family val="2"/>
    </font>
    <font>
      <b/>
      <sz val="12"/>
      <name val="Arial"/>
      <family val="2"/>
    </font>
    <font>
      <sz val="10"/>
      <name val="Arial"/>
      <family val="2"/>
    </font>
    <font>
      <b/>
      <sz val="12"/>
      <color rgb="FFFF0000"/>
      <name val="Arial"/>
      <family val="2"/>
    </font>
    <font>
      <b/>
      <sz val="10"/>
      <name val="Arial"/>
      <family val="2"/>
    </font>
    <font>
      <sz val="11"/>
      <name val="Arial"/>
      <family val="2"/>
    </font>
    <font>
      <strike/>
      <sz val="10"/>
      <name val="Arial"/>
      <family val="2"/>
    </font>
    <font>
      <sz val="10"/>
      <color rgb="FF0D0D0D"/>
      <name val="Arial"/>
      <family val="2"/>
    </font>
    <font>
      <sz val="10"/>
      <color theme="1"/>
      <name val="Arial"/>
      <family val="2"/>
    </font>
    <font>
      <b/>
      <sz val="11"/>
      <name val="Calibri"/>
      <family val="2"/>
      <scheme val="minor"/>
    </font>
    <font>
      <b/>
      <sz val="18"/>
      <color theme="1"/>
      <name val="Arial"/>
      <family val="2"/>
    </font>
    <font>
      <sz val="12"/>
      <color theme="1"/>
      <name val="Arial"/>
      <family val="2"/>
    </font>
    <font>
      <b/>
      <sz val="14"/>
      <color theme="1"/>
      <name val="Arial"/>
      <family val="2"/>
    </font>
    <font>
      <b/>
      <sz val="12"/>
      <color theme="1"/>
      <name val="Arial"/>
      <family val="2"/>
    </font>
    <font>
      <u/>
      <sz val="11"/>
      <color theme="10"/>
      <name val="Calibri"/>
      <family val="2"/>
      <scheme val="minor"/>
    </font>
    <font>
      <b/>
      <sz val="10"/>
      <color theme="0"/>
      <name val="Arial"/>
      <family val="2"/>
    </font>
    <font>
      <u/>
      <sz val="12"/>
      <color theme="10"/>
      <name val="Arial"/>
      <family val="2"/>
    </font>
    <font>
      <sz val="9"/>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sz val="9"/>
      <color indexed="81"/>
      <name val="Tahoma"/>
      <family val="2"/>
    </font>
    <font>
      <sz val="11"/>
      <color theme="1"/>
      <name val="Arial"/>
      <family val="2"/>
    </font>
    <font>
      <b/>
      <sz val="10"/>
      <color theme="1"/>
      <name val="Arial"/>
      <family val="2"/>
    </font>
    <font>
      <sz val="9"/>
      <color theme="1"/>
      <name val="Arial"/>
      <family val="2"/>
    </font>
    <font>
      <sz val="10"/>
      <color theme="0"/>
      <name val="Arial"/>
      <family val="2"/>
    </font>
    <font>
      <sz val="11"/>
      <color rgb="FF000000"/>
      <name val="Calibri"/>
      <family val="2"/>
    </font>
    <font>
      <b/>
      <u/>
      <sz val="11"/>
      <color theme="1"/>
      <name val="Calibri"/>
      <family val="2"/>
      <scheme val="minor"/>
    </font>
    <font>
      <sz val="12"/>
      <color theme="10"/>
      <name val="Arial"/>
      <family val="2"/>
    </font>
    <font>
      <sz val="11"/>
      <color theme="0"/>
      <name val="Calibri"/>
      <family val="2"/>
      <scheme val="minor"/>
    </font>
    <font>
      <sz val="10"/>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4B4B"/>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bottom/>
      <diagonal/>
    </border>
  </borders>
  <cellStyleXfs count="7">
    <xf numFmtId="0" fontId="0" fillId="0" borderId="0"/>
    <xf numFmtId="0" fontId="5" fillId="0" borderId="0"/>
    <xf numFmtId="164" fontId="5" fillId="0" borderId="0" applyFont="0" applyFill="0" applyBorder="0" applyAlignment="0" applyProtection="0"/>
    <xf numFmtId="0" fontId="5" fillId="0" borderId="0"/>
    <xf numFmtId="0" fontId="8" fillId="0" borderId="0"/>
    <xf numFmtId="0" fontId="5" fillId="0" borderId="0"/>
    <xf numFmtId="0" fontId="17" fillId="0" borderId="0" applyNumberFormat="0" applyFill="0" applyBorder="0" applyAlignment="0" applyProtection="0"/>
  </cellStyleXfs>
  <cellXfs count="187">
    <xf numFmtId="0" fontId="0" fillId="0" borderId="0" xfId="0"/>
    <xf numFmtId="0" fontId="5" fillId="2" borderId="0" xfId="0" applyFont="1" applyFill="1" applyBorder="1" applyAlignment="1" applyProtection="1">
      <alignment vertical="top"/>
    </xf>
    <xf numFmtId="0" fontId="0" fillId="0" borderId="0" xfId="0" applyProtection="1"/>
    <xf numFmtId="0" fontId="5" fillId="2" borderId="0" xfId="0" applyFont="1" applyFill="1" applyAlignment="1" applyProtection="1">
      <alignment vertical="top"/>
    </xf>
    <xf numFmtId="0" fontId="5" fillId="2" borderId="0" xfId="0" applyFont="1" applyFill="1" applyBorder="1" applyAlignment="1" applyProtection="1">
      <alignment vertical="center"/>
    </xf>
    <xf numFmtId="0" fontId="5" fillId="2" borderId="0" xfId="0" applyFont="1" applyFill="1" applyAlignment="1" applyProtection="1">
      <alignment horizontal="center" vertical="center"/>
    </xf>
    <xf numFmtId="0" fontId="7" fillId="2" borderId="0" xfId="0" applyFont="1" applyFill="1" applyAlignment="1" applyProtection="1">
      <alignment vertical="center"/>
    </xf>
    <xf numFmtId="4" fontId="7" fillId="2" borderId="0" xfId="3" applyNumberFormat="1" applyFont="1" applyFill="1" applyBorder="1" applyAlignment="1" applyProtection="1">
      <alignment horizontal="left" vertical="center" wrapText="1"/>
    </xf>
    <xf numFmtId="0" fontId="5" fillId="2" borderId="0" xfId="0" applyFont="1" applyFill="1" applyAlignment="1" applyProtection="1">
      <alignment vertical="center" wrapText="1"/>
    </xf>
    <xf numFmtId="4" fontId="5" fillId="3" borderId="1" xfId="4" applyNumberFormat="1" applyFont="1" applyFill="1" applyBorder="1" applyAlignment="1" applyProtection="1">
      <alignment horizontal="right" vertical="center" wrapText="1"/>
    </xf>
    <xf numFmtId="0" fontId="5" fillId="2" borderId="0" xfId="0" applyFont="1" applyFill="1" applyAlignment="1" applyProtection="1">
      <alignment vertical="center"/>
    </xf>
    <xf numFmtId="0" fontId="7" fillId="2" borderId="0" xfId="0" applyFont="1" applyFill="1" applyBorder="1" applyAlignment="1" applyProtection="1">
      <alignment vertical="center"/>
    </xf>
    <xf numFmtId="0" fontId="5" fillId="2" borderId="0" xfId="0" applyFont="1" applyFill="1" applyAlignment="1" applyProtection="1">
      <alignment horizontal="left" vertical="center"/>
    </xf>
    <xf numFmtId="4" fontId="5" fillId="2" borderId="0" xfId="0" applyNumberFormat="1" applyFont="1" applyFill="1" applyBorder="1" applyAlignment="1" applyProtection="1">
      <alignment horizontal="right" vertical="center"/>
    </xf>
    <xf numFmtId="4" fontId="5" fillId="2" borderId="0" xfId="4" applyNumberFormat="1" applyFont="1" applyFill="1" applyBorder="1" applyAlignment="1" applyProtection="1">
      <alignment horizontal="right" vertical="center" wrapText="1"/>
    </xf>
    <xf numFmtId="0" fontId="5" fillId="2" borderId="0" xfId="4" applyFont="1" applyFill="1" applyAlignment="1" applyProtection="1">
      <alignment horizontal="left" vertical="center" wrapText="1"/>
    </xf>
    <xf numFmtId="0" fontId="7" fillId="2" borderId="0" xfId="4" applyFont="1" applyFill="1" applyAlignment="1" applyProtection="1">
      <alignment horizontal="left" vertical="center" wrapText="1"/>
    </xf>
    <xf numFmtId="0" fontId="10" fillId="2" borderId="0" xfId="0" applyFont="1" applyFill="1" applyAlignment="1" applyProtection="1">
      <alignment vertical="center"/>
    </xf>
    <xf numFmtId="0" fontId="0" fillId="0" borderId="0" xfId="0" applyAlignment="1" applyProtection="1">
      <alignment vertical="center"/>
    </xf>
    <xf numFmtId="0" fontId="7" fillId="2" borderId="0" xfId="0" applyFont="1" applyFill="1" applyAlignment="1" applyProtection="1">
      <alignment horizontal="left" vertical="center"/>
    </xf>
    <xf numFmtId="0" fontId="5" fillId="2" borderId="0" xfId="0" applyFont="1" applyFill="1" applyAlignment="1" applyProtection="1">
      <alignment horizontal="left" vertical="center" wrapText="1"/>
    </xf>
    <xf numFmtId="0" fontId="7" fillId="2" borderId="0" xfId="4" applyFont="1" applyFill="1" applyAlignment="1" applyProtection="1">
      <alignment vertical="center" wrapText="1"/>
    </xf>
    <xf numFmtId="0" fontId="12" fillId="2" borderId="0" xfId="0" applyFont="1" applyFill="1" applyAlignment="1" applyProtection="1">
      <alignment vertical="center"/>
    </xf>
    <xf numFmtId="0" fontId="11" fillId="2" borderId="0" xfId="0" applyFont="1" applyFill="1" applyAlignment="1" applyProtection="1">
      <alignment vertical="center"/>
    </xf>
    <xf numFmtId="0" fontId="5" fillId="2" borderId="0" xfId="4" applyFont="1" applyFill="1" applyAlignment="1" applyProtection="1">
      <alignment vertical="center" wrapText="1"/>
    </xf>
    <xf numFmtId="0" fontId="5" fillId="2" borderId="0" xfId="4" applyFont="1" applyFill="1" applyBorder="1" applyAlignment="1" applyProtection="1">
      <alignment horizontal="left" vertical="center" wrapText="1"/>
    </xf>
    <xf numFmtId="3" fontId="5" fillId="2" borderId="0" xfId="0" applyNumberFormat="1" applyFont="1" applyFill="1" applyBorder="1" applyAlignment="1" applyProtection="1">
      <alignment vertical="center"/>
    </xf>
    <xf numFmtId="0" fontId="0" fillId="0" borderId="0" xfId="0" applyAlignment="1" applyProtection="1">
      <alignment vertical="top"/>
    </xf>
    <xf numFmtId="0" fontId="7" fillId="2" borderId="1" xfId="3" applyFont="1" applyFill="1" applyBorder="1" applyAlignment="1" applyProtection="1">
      <alignment horizontal="left" vertical="center" wrapText="1"/>
    </xf>
    <xf numFmtId="0" fontId="7" fillId="2" borderId="1" xfId="3" applyFont="1" applyFill="1" applyBorder="1" applyAlignment="1" applyProtection="1">
      <alignment horizontal="center" vertical="center" wrapText="1"/>
    </xf>
    <xf numFmtId="2" fontId="7" fillId="2" borderId="1" xfId="3" applyNumberFormat="1" applyFont="1" applyFill="1" applyBorder="1" applyAlignment="1" applyProtection="1">
      <alignment horizontal="center" vertical="center" wrapText="1"/>
    </xf>
    <xf numFmtId="2" fontId="7" fillId="2" borderId="7" xfId="3" applyNumberFormat="1" applyFont="1" applyFill="1" applyBorder="1" applyAlignment="1" applyProtection="1">
      <alignment horizontal="center" vertical="center" wrapText="1"/>
    </xf>
    <xf numFmtId="2" fontId="7" fillId="2" borderId="0" xfId="3" applyNumberFormat="1" applyFont="1" applyFill="1" applyBorder="1" applyAlignment="1" applyProtection="1">
      <alignment horizontal="center" vertical="center" wrapText="1"/>
    </xf>
    <xf numFmtId="2" fontId="7" fillId="2" borderId="1" xfId="3" applyNumberFormat="1" applyFont="1" applyFill="1" applyBorder="1" applyAlignment="1" applyProtection="1">
      <alignment horizontal="left" vertical="center" wrapText="1"/>
    </xf>
    <xf numFmtId="2" fontId="5" fillId="2" borderId="0" xfId="0" applyNumberFormat="1" applyFont="1" applyFill="1" applyAlignment="1" applyProtection="1">
      <alignment vertical="center"/>
    </xf>
    <xf numFmtId="0" fontId="7" fillId="2" borderId="0"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2" fontId="7" fillId="2" borderId="6" xfId="3" applyNumberFormat="1" applyFont="1" applyFill="1" applyBorder="1" applyAlignment="1" applyProtection="1">
      <alignment horizontal="center" vertical="center" wrapText="1"/>
    </xf>
    <xf numFmtId="4" fontId="5" fillId="4" borderId="1" xfId="0" applyNumberFormat="1" applyFont="1" applyFill="1" applyBorder="1" applyAlignment="1" applyProtection="1">
      <alignment horizontal="right" vertical="center"/>
    </xf>
    <xf numFmtId="2" fontId="5" fillId="2" borderId="0" xfId="0" applyNumberFormat="1" applyFont="1" applyFill="1" applyBorder="1" applyAlignment="1" applyProtection="1">
      <alignment vertical="center"/>
    </xf>
    <xf numFmtId="0" fontId="21" fillId="0" borderId="13" xfId="0" applyFont="1" applyBorder="1" applyAlignment="1" applyProtection="1">
      <alignment vertical="center"/>
    </xf>
    <xf numFmtId="0" fontId="21" fillId="0" borderId="14" xfId="0" applyFont="1" applyBorder="1" applyAlignment="1" applyProtection="1">
      <alignment vertical="center"/>
    </xf>
    <xf numFmtId="0" fontId="21" fillId="0" borderId="0" xfId="0" applyFont="1" applyBorder="1" applyAlignment="1" applyProtection="1">
      <alignment vertical="center"/>
    </xf>
    <xf numFmtId="0" fontId="21" fillId="0" borderId="15" xfId="0" applyFont="1" applyBorder="1" applyAlignment="1" applyProtection="1">
      <alignment vertical="center"/>
    </xf>
    <xf numFmtId="0" fontId="21" fillId="0" borderId="0" xfId="0" applyFont="1" applyAlignment="1" applyProtection="1">
      <alignment vertical="center"/>
    </xf>
    <xf numFmtId="0" fontId="21" fillId="0" borderId="13" xfId="0" applyFont="1" applyBorder="1" applyAlignment="1" applyProtection="1">
      <alignment vertical="center" wrapText="1"/>
    </xf>
    <xf numFmtId="3" fontId="5" fillId="2" borderId="0" xfId="0" applyNumberFormat="1" applyFont="1" applyFill="1" applyBorder="1" applyAlignment="1" applyProtection="1">
      <alignment vertical="top"/>
    </xf>
    <xf numFmtId="0" fontId="20" fillId="0" borderId="0" xfId="0" applyFont="1" applyAlignment="1" applyProtection="1">
      <alignment horizontal="left" vertical="center"/>
    </xf>
    <xf numFmtId="0" fontId="21" fillId="0" borderId="13" xfId="0" applyFont="1" applyBorder="1" applyAlignment="1" applyProtection="1">
      <alignment horizontal="left" vertical="center"/>
    </xf>
    <xf numFmtId="0" fontId="14" fillId="2" borderId="0" xfId="0" applyFont="1" applyFill="1" applyAlignment="1" applyProtection="1">
      <alignment vertical="center"/>
    </xf>
    <xf numFmtId="0" fontId="4" fillId="6" borderId="10" xfId="0" applyFont="1" applyFill="1" applyBorder="1" applyAlignment="1" applyProtection="1">
      <alignment vertical="center"/>
    </xf>
    <xf numFmtId="0" fontId="5" fillId="6" borderId="6" xfId="0" applyFont="1" applyFill="1" applyBorder="1" applyAlignment="1" applyProtection="1">
      <alignment vertical="center"/>
    </xf>
    <xf numFmtId="0" fontId="5" fillId="6" borderId="9" xfId="0" applyFont="1" applyFill="1" applyBorder="1" applyAlignment="1" applyProtection="1">
      <alignment vertical="top"/>
    </xf>
    <xf numFmtId="0" fontId="4" fillId="6" borderId="5" xfId="0" applyFont="1" applyFill="1" applyBorder="1" applyAlignment="1" applyProtection="1">
      <alignment vertical="center"/>
    </xf>
    <xf numFmtId="0" fontId="7" fillId="6" borderId="8" xfId="0" applyFont="1" applyFill="1" applyBorder="1" applyAlignment="1" applyProtection="1">
      <alignment vertical="center"/>
    </xf>
    <xf numFmtId="0" fontId="7" fillId="6" borderId="11" xfId="0" applyFont="1" applyFill="1" applyBorder="1" applyAlignment="1" applyProtection="1">
      <alignment vertical="top"/>
    </xf>
    <xf numFmtId="0" fontId="4" fillId="6" borderId="5" xfId="0" applyFont="1" applyFill="1" applyBorder="1" applyAlignment="1" applyProtection="1">
      <alignment horizontal="left" vertical="center"/>
    </xf>
    <xf numFmtId="0" fontId="7" fillId="6" borderId="8" xfId="0" applyFont="1" applyFill="1" applyBorder="1" applyAlignment="1" applyProtection="1">
      <alignment horizontal="center" vertical="center"/>
    </xf>
    <xf numFmtId="0" fontId="13" fillId="2" borderId="0" xfId="0" applyFont="1" applyFill="1" applyAlignment="1" applyProtection="1">
      <alignment vertical="center"/>
    </xf>
    <xf numFmtId="0" fontId="22" fillId="0" borderId="0" xfId="0" applyFont="1" applyProtection="1"/>
    <xf numFmtId="3" fontId="5" fillId="0" borderId="0" xfId="5" applyNumberFormat="1" applyFont="1" applyFill="1" applyBorder="1" applyAlignment="1" applyProtection="1"/>
    <xf numFmtId="0" fontId="21" fillId="0" borderId="13" xfId="0" applyFont="1" applyBorder="1" applyAlignment="1" applyProtection="1">
      <alignment horizontal="left" vertical="center"/>
    </xf>
    <xf numFmtId="4" fontId="5" fillId="4" borderId="1" xfId="4" applyNumberFormat="1" applyFont="1" applyFill="1" applyBorder="1" applyAlignment="1" applyProtection="1">
      <alignment horizontal="right" vertical="center" wrapText="1"/>
    </xf>
    <xf numFmtId="0" fontId="0" fillId="0" borderId="0" xfId="0" applyAlignment="1">
      <alignment vertical="top" wrapText="1"/>
    </xf>
    <xf numFmtId="0" fontId="0" fillId="0" borderId="0" xfId="0" applyAlignment="1">
      <alignment vertical="top"/>
    </xf>
    <xf numFmtId="0" fontId="15" fillId="0" borderId="0" xfId="0" applyFont="1" applyAlignment="1">
      <alignment vertical="top" wrapText="1"/>
    </xf>
    <xf numFmtId="0" fontId="16" fillId="0" borderId="0" xfId="0" applyFont="1" applyAlignment="1">
      <alignment vertical="top" wrapText="1"/>
    </xf>
    <xf numFmtId="0" fontId="14" fillId="0" borderId="0" xfId="0" applyFont="1" applyAlignment="1">
      <alignment vertical="top" wrapText="1"/>
    </xf>
    <xf numFmtId="0" fontId="6" fillId="0" borderId="0" xfId="0" applyFont="1" applyAlignment="1">
      <alignment vertical="top" wrapText="1"/>
    </xf>
    <xf numFmtId="0" fontId="7" fillId="6" borderId="11" xfId="0" applyFont="1" applyFill="1" applyBorder="1" applyAlignment="1" applyProtection="1">
      <alignment horizontal="center" vertical="top"/>
    </xf>
    <xf numFmtId="4" fontId="9" fillId="2" borderId="0" xfId="4" applyNumberFormat="1" applyFont="1" applyFill="1" applyBorder="1" applyAlignment="1" applyProtection="1">
      <alignment horizontal="right" vertical="top" wrapText="1"/>
    </xf>
    <xf numFmtId="0" fontId="21" fillId="0" borderId="0" xfId="0" applyFont="1" applyAlignment="1" applyProtection="1">
      <alignment vertical="top"/>
    </xf>
    <xf numFmtId="0" fontId="25" fillId="2" borderId="0" xfId="0" applyFont="1" applyFill="1" applyProtection="1"/>
    <xf numFmtId="0" fontId="25" fillId="0" borderId="0" xfId="0" applyFont="1" applyProtection="1"/>
    <xf numFmtId="0" fontId="25" fillId="2" borderId="0" xfId="0" applyFont="1" applyFill="1" applyAlignment="1" applyProtection="1">
      <alignment vertical="center"/>
    </xf>
    <xf numFmtId="0" fontId="25" fillId="2" borderId="0" xfId="0" applyFont="1" applyFill="1" applyAlignment="1" applyProtection="1">
      <alignment wrapText="1"/>
    </xf>
    <xf numFmtId="0" fontId="11" fillId="2" borderId="0" xfId="0" applyFont="1" applyFill="1" applyBorder="1" applyAlignment="1" applyProtection="1">
      <alignment vertical="top" wrapText="1"/>
    </xf>
    <xf numFmtId="0" fontId="11" fillId="2" borderId="0" xfId="0" applyFont="1" applyFill="1" applyProtection="1"/>
    <xf numFmtId="0" fontId="26" fillId="0" borderId="0" xfId="0" applyFont="1" applyAlignment="1">
      <alignment vertical="center"/>
    </xf>
    <xf numFmtId="0" fontId="7" fillId="7" borderId="1" xfId="3"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center"/>
    </xf>
    <xf numFmtId="0" fontId="27" fillId="0" borderId="0" xfId="0" applyFont="1" applyAlignment="1">
      <alignment horizontal="left" vertical="center"/>
    </xf>
    <xf numFmtId="0" fontId="25" fillId="0" borderId="0" xfId="0" applyFont="1" applyAlignment="1">
      <alignment vertical="center"/>
    </xf>
    <xf numFmtId="0" fontId="28" fillId="2" borderId="0" xfId="0" applyFont="1" applyFill="1" applyAlignment="1">
      <alignment horizontal="left" vertical="center"/>
    </xf>
    <xf numFmtId="4" fontId="5" fillId="3" borderId="1" xfId="4" applyNumberFormat="1" applyFont="1" applyFill="1" applyBorder="1" applyAlignment="1">
      <alignment horizontal="right" vertical="center" wrapText="1"/>
    </xf>
    <xf numFmtId="0" fontId="11" fillId="0" borderId="13" xfId="0" applyFont="1" applyBorder="1" applyAlignment="1">
      <alignment horizontal="left" vertical="center"/>
    </xf>
    <xf numFmtId="0" fontId="5" fillId="2" borderId="0" xfId="0" applyFont="1" applyFill="1" applyAlignment="1">
      <alignment horizontal="center" vertical="center"/>
    </xf>
    <xf numFmtId="0" fontId="7" fillId="2" borderId="2" xfId="0" applyFont="1" applyFill="1" applyBorder="1" applyAlignment="1">
      <alignment horizontal="left" vertical="center"/>
    </xf>
    <xf numFmtId="0" fontId="0" fillId="0" borderId="0" xfId="0" applyAlignment="1">
      <alignment vertical="center"/>
    </xf>
    <xf numFmtId="0" fontId="21" fillId="0" borderId="13" xfId="0" applyFont="1" applyBorder="1" applyAlignment="1">
      <alignment horizontal="left" vertical="center"/>
    </xf>
    <xf numFmtId="0" fontId="5" fillId="2" borderId="0" xfId="4" applyFont="1" applyFill="1" applyAlignment="1">
      <alignment horizontal="left" vertical="center" wrapText="1"/>
    </xf>
    <xf numFmtId="0" fontId="5" fillId="2" borderId="0" xfId="0" applyFont="1" applyFill="1" applyAlignment="1">
      <alignment horizontal="left" vertical="center" wrapText="1"/>
    </xf>
    <xf numFmtId="0" fontId="7" fillId="2" borderId="0" xfId="3" applyFont="1" applyFill="1" applyAlignment="1">
      <alignment horizontal="left" vertical="center" wrapText="1"/>
    </xf>
    <xf numFmtId="4" fontId="7" fillId="2" borderId="0" xfId="3" applyNumberFormat="1" applyFont="1" applyFill="1" applyAlignment="1">
      <alignment horizontal="right" vertical="center"/>
    </xf>
    <xf numFmtId="0" fontId="0" fillId="0" borderId="0" xfId="0" applyAlignment="1">
      <alignment vertical="center" wrapText="1"/>
    </xf>
    <xf numFmtId="0" fontId="0" fillId="0" borderId="1" xfId="0" applyBorder="1" applyAlignment="1">
      <alignment vertical="center" wrapText="1"/>
    </xf>
    <xf numFmtId="0" fontId="5" fillId="2" borderId="2" xfId="0" applyFont="1" applyFill="1" applyBorder="1" applyAlignment="1">
      <alignment vertical="center"/>
    </xf>
    <xf numFmtId="0" fontId="30" fillId="0" borderId="0" xfId="0" applyFont="1" applyAlignment="1">
      <alignment vertical="center"/>
    </xf>
    <xf numFmtId="0" fontId="19" fillId="8" borderId="1" xfId="6" applyNumberFormat="1" applyFont="1" applyFill="1" applyBorder="1" applyAlignment="1" applyProtection="1">
      <alignment horizontal="left" vertical="center"/>
      <protection locked="0"/>
    </xf>
    <xf numFmtId="0" fontId="5" fillId="2" borderId="2" xfId="0" applyFont="1" applyFill="1" applyBorder="1" applyAlignment="1">
      <alignment vertical="center" wrapText="1"/>
    </xf>
    <xf numFmtId="0" fontId="19" fillId="0" borderId="0" xfId="6" applyFont="1" applyAlignment="1">
      <alignment vertical="top" wrapText="1"/>
    </xf>
    <xf numFmtId="0" fontId="15" fillId="0" borderId="0" xfId="0" applyFont="1" applyAlignment="1">
      <alignment vertical="center" wrapText="1"/>
    </xf>
    <xf numFmtId="0" fontId="14" fillId="0" borderId="0" xfId="0" applyFont="1" applyAlignment="1">
      <alignment vertical="center" wrapText="1"/>
    </xf>
    <xf numFmtId="0" fontId="7" fillId="2" borderId="1" xfId="3" applyFont="1" applyFill="1" applyBorder="1" applyAlignment="1">
      <alignment horizontal="center" vertical="center" wrapText="1"/>
    </xf>
    <xf numFmtId="2" fontId="7" fillId="2" borderId="1" xfId="3" applyNumberFormat="1" applyFont="1" applyFill="1" applyBorder="1" applyAlignment="1">
      <alignment horizontal="center" vertical="center" wrapText="1"/>
    </xf>
    <xf numFmtId="2" fontId="7" fillId="2" borderId="7" xfId="3" applyNumberFormat="1" applyFont="1" applyFill="1" applyBorder="1" applyAlignment="1">
      <alignment horizontal="center" vertical="center" wrapText="1"/>
    </xf>
    <xf numFmtId="0" fontId="7" fillId="2" borderId="0" xfId="4" applyFont="1" applyFill="1" applyAlignment="1">
      <alignment horizontal="center" vertical="center" wrapText="1"/>
    </xf>
    <xf numFmtId="0" fontId="5" fillId="2" borderId="0" xfId="4" applyFont="1" applyFill="1" applyAlignment="1">
      <alignment horizontal="center" vertical="center" wrapText="1"/>
    </xf>
    <xf numFmtId="0" fontId="7" fillId="2" borderId="0" xfId="0" applyFont="1" applyFill="1" applyAlignment="1">
      <alignment horizontal="center" vertical="center"/>
    </xf>
    <xf numFmtId="0" fontId="2" fillId="8" borderId="1" xfId="0" applyNumberFormat="1" applyFont="1" applyFill="1" applyBorder="1" applyAlignment="1" applyProtection="1">
      <alignment horizontal="left" vertical="center"/>
      <protection locked="0"/>
    </xf>
    <xf numFmtId="4" fontId="5" fillId="5" borderId="1" xfId="0" applyNumberFormat="1" applyFont="1" applyFill="1" applyBorder="1" applyAlignment="1" applyProtection="1">
      <alignment horizontal="right" vertical="center" wrapText="1"/>
      <protection locked="0"/>
    </xf>
    <xf numFmtId="4" fontId="5" fillId="5" borderId="1" xfId="0" applyNumberFormat="1" applyFont="1" applyFill="1" applyBorder="1" applyAlignment="1" applyProtection="1">
      <alignment horizontal="right" vertical="center"/>
      <protection locked="0"/>
    </xf>
    <xf numFmtId="0" fontId="14" fillId="5" borderId="1" xfId="0" applyNumberFormat="1" applyFont="1" applyFill="1" applyBorder="1" applyAlignment="1" applyProtection="1">
      <alignment horizontal="left" vertical="center"/>
      <protection locked="0"/>
    </xf>
    <xf numFmtId="0" fontId="7" fillId="7" borderId="2" xfId="3" applyFont="1" applyFill="1" applyBorder="1" applyAlignment="1">
      <alignment horizontal="center" vertical="center" wrapText="1"/>
    </xf>
    <xf numFmtId="0" fontId="5" fillId="2" borderId="2" xfId="0" applyFont="1" applyFill="1" applyBorder="1" applyAlignment="1">
      <alignment horizontal="left" vertical="center" wrapText="1"/>
    </xf>
    <xf numFmtId="0" fontId="7" fillId="2" borderId="0" xfId="4" applyFont="1" applyFill="1" applyAlignment="1" applyProtection="1">
      <alignment horizontal="left" vertical="center"/>
    </xf>
    <xf numFmtId="0" fontId="7" fillId="2" borderId="0" xfId="4" applyFont="1" applyFill="1" applyAlignment="1">
      <alignment horizontal="left" vertical="center"/>
    </xf>
    <xf numFmtId="0" fontId="28" fillId="2" borderId="0" xfId="0" applyFont="1" applyFill="1" applyAlignment="1" applyProtection="1">
      <alignment horizontal="center" vertical="center"/>
    </xf>
    <xf numFmtId="0" fontId="0" fillId="0" borderId="0" xfId="0" applyBorder="1" applyAlignment="1" applyProtection="1">
      <alignment vertical="center"/>
    </xf>
    <xf numFmtId="4" fontId="5" fillId="5" borderId="7" xfId="0" applyNumberFormat="1" applyFont="1" applyFill="1" applyBorder="1" applyAlignment="1" applyProtection="1">
      <alignment horizontal="right" vertical="center"/>
      <protection locked="0"/>
    </xf>
    <xf numFmtId="4" fontId="5" fillId="3" borderId="7" xfId="4" applyNumberFormat="1" applyFont="1" applyFill="1" applyBorder="1" applyAlignment="1" applyProtection="1">
      <alignment horizontal="right" vertical="center" wrapText="1"/>
    </xf>
    <xf numFmtId="4" fontId="5" fillId="2" borderId="7" xfId="0" applyNumberFormat="1" applyFont="1" applyFill="1" applyBorder="1" applyAlignment="1" applyProtection="1">
      <alignment horizontal="left" vertical="top" wrapText="1"/>
    </xf>
    <xf numFmtId="0" fontId="28" fillId="2" borderId="0" xfId="0" applyFont="1" applyFill="1" applyBorder="1" applyAlignment="1" applyProtection="1">
      <alignment horizontal="center" vertical="center"/>
    </xf>
    <xf numFmtId="4" fontId="18" fillId="2" borderId="0" xfId="3" applyNumberFormat="1" applyFont="1" applyFill="1" applyBorder="1" applyAlignment="1" applyProtection="1">
      <alignment horizontal="left" vertical="center" wrapText="1"/>
    </xf>
    <xf numFmtId="4" fontId="18" fillId="2" borderId="0" xfId="3" applyNumberFormat="1" applyFont="1" applyFill="1" applyBorder="1" applyAlignment="1" applyProtection="1">
      <alignment horizontal="left" vertical="top" wrapText="1"/>
    </xf>
    <xf numFmtId="4" fontId="28" fillId="2" borderId="1" xfId="0" applyNumberFormat="1" applyFont="1" applyFill="1" applyBorder="1" applyAlignment="1" applyProtection="1">
      <alignment horizontal="left" vertical="top" wrapText="1"/>
    </xf>
    <xf numFmtId="0" fontId="32" fillId="0" borderId="0" xfId="0" applyFont="1" applyAlignment="1" applyProtection="1">
      <alignment vertical="center"/>
    </xf>
    <xf numFmtId="0" fontId="18" fillId="2" borderId="0" xfId="0" applyFont="1" applyFill="1" applyBorder="1" applyAlignment="1" applyProtection="1">
      <alignment vertical="center"/>
    </xf>
    <xf numFmtId="4" fontId="28" fillId="2" borderId="0" xfId="0" applyNumberFormat="1" applyFont="1" applyFill="1" applyBorder="1" applyAlignment="1" applyProtection="1">
      <alignment horizontal="right" vertical="center"/>
    </xf>
    <xf numFmtId="4" fontId="28" fillId="2" borderId="0" xfId="4" applyNumberFormat="1" applyFont="1" applyFill="1" applyAlignment="1" applyProtection="1">
      <alignment horizontal="right" vertical="center" wrapText="1"/>
    </xf>
    <xf numFmtId="4" fontId="28" fillId="2" borderId="0" xfId="0" applyNumberFormat="1" applyFont="1" applyFill="1" applyBorder="1" applyAlignment="1" applyProtection="1">
      <alignment horizontal="right" vertical="top"/>
    </xf>
    <xf numFmtId="4" fontId="28" fillId="2" borderId="0" xfId="4" applyNumberFormat="1" applyFont="1" applyFill="1" applyBorder="1" applyAlignment="1" applyProtection="1">
      <alignment horizontal="right" vertical="center" wrapText="1"/>
    </xf>
    <xf numFmtId="0" fontId="32" fillId="0" borderId="0" xfId="0" applyFont="1"/>
    <xf numFmtId="0" fontId="18" fillId="2" borderId="0" xfId="4" applyFont="1" applyFill="1" applyAlignment="1" applyProtection="1">
      <alignment horizontal="left" vertical="center" wrapText="1"/>
    </xf>
    <xf numFmtId="4" fontId="28" fillId="2" borderId="8" xfId="0" applyNumberFormat="1" applyFont="1" applyFill="1" applyBorder="1" applyAlignment="1" applyProtection="1">
      <alignment horizontal="right" vertical="center"/>
    </xf>
    <xf numFmtId="4" fontId="28" fillId="2" borderId="8" xfId="4" applyNumberFormat="1" applyFont="1" applyFill="1" applyBorder="1" applyAlignment="1" applyProtection="1">
      <alignment horizontal="right" vertical="center" wrapText="1"/>
    </xf>
    <xf numFmtId="3" fontId="28" fillId="2" borderId="8" xfId="4" applyNumberFormat="1" applyFont="1" applyFill="1" applyBorder="1" applyAlignment="1" applyProtection="1">
      <alignment horizontal="right" vertical="top" wrapText="1"/>
    </xf>
    <xf numFmtId="0" fontId="33" fillId="0" borderId="13" xfId="0" applyFont="1" applyBorder="1" applyAlignment="1" applyProtection="1">
      <alignment horizontal="left" vertical="center"/>
    </xf>
    <xf numFmtId="0" fontId="18" fillId="2" borderId="0" xfId="4" applyFont="1" applyFill="1" applyAlignment="1" applyProtection="1">
      <alignment horizontal="left" vertical="center"/>
    </xf>
    <xf numFmtId="3" fontId="28" fillId="2" borderId="0" xfId="4" applyNumberFormat="1" applyFont="1" applyFill="1" applyBorder="1" applyAlignment="1" applyProtection="1">
      <alignment horizontal="right" vertical="top" wrapText="1"/>
    </xf>
    <xf numFmtId="4" fontId="32" fillId="0" borderId="0" xfId="0" applyNumberFormat="1" applyFont="1" applyAlignment="1" applyProtection="1">
      <alignment vertical="center"/>
    </xf>
    <xf numFmtId="0" fontId="18" fillId="2" borderId="0" xfId="0" applyFont="1" applyFill="1" applyAlignment="1" applyProtection="1">
      <alignment horizontal="left" vertical="center"/>
    </xf>
    <xf numFmtId="4" fontId="28" fillId="2" borderId="0" xfId="4" applyNumberFormat="1" applyFont="1" applyFill="1" applyBorder="1" applyAlignment="1" applyProtection="1">
      <alignment horizontal="right" vertical="top" wrapText="1"/>
    </xf>
    <xf numFmtId="2" fontId="18" fillId="2" borderId="0" xfId="3" applyNumberFormat="1" applyFont="1" applyFill="1" applyBorder="1" applyAlignment="1" applyProtection="1">
      <alignment horizontal="right" vertical="top" wrapText="1"/>
    </xf>
    <xf numFmtId="0" fontId="18" fillId="7" borderId="3" xfId="3" applyFont="1" applyFill="1" applyBorder="1" applyAlignment="1">
      <alignment horizontal="center" vertical="center" wrapText="1"/>
    </xf>
    <xf numFmtId="0" fontId="18" fillId="7" borderId="4" xfId="3" applyFont="1" applyFill="1" applyBorder="1" applyAlignment="1">
      <alignment horizontal="center" vertical="center" wrapText="1"/>
    </xf>
    <xf numFmtId="3" fontId="28" fillId="2" borderId="0" xfId="0" applyNumberFormat="1" applyFont="1" applyFill="1" applyAlignment="1">
      <alignment vertical="center"/>
    </xf>
    <xf numFmtId="4" fontId="28" fillId="2" borderId="0" xfId="0" applyNumberFormat="1" applyFont="1" applyFill="1" applyAlignment="1">
      <alignment horizontal="lef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0" xfId="0" applyFont="1" applyFill="1" applyAlignment="1">
      <alignment vertical="center"/>
    </xf>
    <xf numFmtId="4" fontId="28" fillId="2" borderId="1" xfId="0" applyNumberFormat="1" applyFont="1" applyFill="1" applyBorder="1" applyAlignment="1">
      <alignment horizontal="left" vertical="center" wrapText="1"/>
    </xf>
    <xf numFmtId="49" fontId="28" fillId="2" borderId="0" xfId="0" applyNumberFormat="1" applyFont="1" applyFill="1" applyAlignment="1">
      <alignment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3" xfId="0" applyFont="1" applyFill="1" applyBorder="1" applyAlignment="1">
      <alignment vertical="center" wrapText="1"/>
    </xf>
    <xf numFmtId="0" fontId="28" fillId="2" borderId="4" xfId="0" applyFont="1" applyFill="1" applyBorder="1" applyAlignment="1">
      <alignment vertical="center" wrapText="1"/>
    </xf>
    <xf numFmtId="0" fontId="28" fillId="2" borderId="0" xfId="0" applyFont="1" applyFill="1" applyAlignment="1">
      <alignment horizontal="center" vertical="center"/>
    </xf>
    <xf numFmtId="4" fontId="28" fillId="2" borderId="0" xfId="4" applyNumberFormat="1" applyFont="1" applyFill="1" applyAlignment="1">
      <alignment horizontal="right" vertical="center" wrapText="1"/>
    </xf>
    <xf numFmtId="0" fontId="18" fillId="2" borderId="0" xfId="0" applyFont="1" applyFill="1" applyBorder="1" applyAlignment="1">
      <alignment horizontal="left" vertical="center"/>
    </xf>
    <xf numFmtId="0" fontId="28" fillId="2" borderId="0" xfId="0" applyFont="1" applyFill="1" applyBorder="1" applyAlignment="1">
      <alignment vertical="center"/>
    </xf>
    <xf numFmtId="0" fontId="18" fillId="2" borderId="0" xfId="4" applyFont="1" applyFill="1" applyAlignment="1">
      <alignment horizontal="left" vertical="center" wrapText="1"/>
    </xf>
    <xf numFmtId="4" fontId="28" fillId="2" borderId="0" xfId="0" applyNumberFormat="1" applyFont="1" applyFill="1" applyAlignment="1">
      <alignment horizontal="right" vertical="center"/>
    </xf>
    <xf numFmtId="3" fontId="28" fillId="2" borderId="0" xfId="4" applyNumberFormat="1" applyFont="1" applyFill="1" applyAlignment="1">
      <alignment horizontal="right" vertical="top" wrapText="1"/>
    </xf>
    <xf numFmtId="4" fontId="28" fillId="2" borderId="1" xfId="0" applyNumberFormat="1" applyFont="1" applyFill="1" applyBorder="1" applyAlignment="1">
      <alignment horizontal="left" vertical="top" wrapText="1"/>
    </xf>
    <xf numFmtId="4" fontId="18" fillId="2" borderId="0" xfId="3" applyNumberFormat="1" applyFont="1" applyFill="1" applyBorder="1" applyAlignment="1" applyProtection="1">
      <alignment horizontal="right" vertical="center" wrapText="1"/>
    </xf>
    <xf numFmtId="4" fontId="5" fillId="5" borderId="0" xfId="0" applyNumberFormat="1" applyFont="1" applyFill="1" applyBorder="1" applyAlignment="1" applyProtection="1">
      <alignment horizontal="left" vertical="top" wrapText="1"/>
    </xf>
    <xf numFmtId="0" fontId="7" fillId="2" borderId="1" xfId="0" applyFont="1" applyFill="1" applyBorder="1" applyAlignment="1" applyProtection="1">
      <alignment horizontal="center" vertical="center" wrapText="1"/>
    </xf>
    <xf numFmtId="4" fontId="7" fillId="2" borderId="0" xfId="3" applyNumberFormat="1" applyFont="1" applyFill="1" applyAlignment="1">
      <alignment horizontal="left" vertical="center"/>
    </xf>
    <xf numFmtId="0" fontId="0" fillId="0" borderId="17" xfId="0" applyBorder="1" applyAlignment="1" applyProtection="1">
      <alignment vertical="center"/>
    </xf>
    <xf numFmtId="0" fontId="28" fillId="2" borderId="0" xfId="0" applyFont="1" applyFill="1" applyAlignment="1" applyProtection="1">
      <alignment vertical="center" wrapText="1"/>
    </xf>
    <xf numFmtId="3" fontId="18" fillId="2" borderId="0" xfId="3" applyNumberFormat="1" applyFont="1" applyFill="1" applyBorder="1" applyAlignment="1" applyProtection="1">
      <alignment horizontal="right" vertical="center" wrapText="1"/>
    </xf>
    <xf numFmtId="2" fontId="28" fillId="2" borderId="0" xfId="4" applyNumberFormat="1" applyFont="1" applyFill="1" applyBorder="1" applyAlignment="1" applyProtection="1">
      <alignment horizontal="right" vertical="center" wrapText="1"/>
    </xf>
    <xf numFmtId="2" fontId="18" fillId="2" borderId="0" xfId="3" applyNumberFormat="1" applyFont="1" applyFill="1" applyBorder="1" applyAlignment="1" applyProtection="1">
      <alignment horizontal="right" vertical="center" wrapText="1"/>
    </xf>
    <xf numFmtId="2" fontId="28" fillId="2" borderId="0" xfId="4" applyNumberFormat="1" applyFont="1" applyFill="1" applyBorder="1" applyAlignment="1" applyProtection="1">
      <alignment horizontal="right" vertical="top" wrapText="1"/>
    </xf>
    <xf numFmtId="4" fontId="18" fillId="5" borderId="0" xfId="3" applyNumberFormat="1" applyFont="1" applyFill="1" applyBorder="1" applyAlignment="1" applyProtection="1">
      <alignment horizontal="right" vertical="center" wrapText="1"/>
    </xf>
    <xf numFmtId="0" fontId="33" fillId="0" borderId="0" xfId="0" applyFont="1" applyAlignment="1" applyProtection="1">
      <alignment vertical="center"/>
    </xf>
    <xf numFmtId="0" fontId="33" fillId="0" borderId="13" xfId="0" applyFont="1" applyBorder="1" applyAlignment="1" applyProtection="1">
      <alignment vertical="center"/>
    </xf>
    <xf numFmtId="4" fontId="28" fillId="2" borderId="0" xfId="0" applyNumberFormat="1" applyFont="1" applyFill="1" applyBorder="1" applyAlignment="1" applyProtection="1">
      <alignment horizontal="left" vertical="top" wrapText="1"/>
    </xf>
    <xf numFmtId="4" fontId="28" fillId="2" borderId="12" xfId="0" applyNumberFormat="1" applyFont="1" applyFill="1" applyBorder="1" applyAlignment="1" applyProtection="1">
      <alignment horizontal="left" vertical="top" wrapText="1"/>
    </xf>
    <xf numFmtId="0" fontId="21" fillId="0" borderId="14"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vertical="center"/>
    </xf>
    <xf numFmtId="0" fontId="21" fillId="0" borderId="16" xfId="0" applyFont="1" applyBorder="1" applyAlignment="1" applyProtection="1">
      <alignment vertical="center"/>
    </xf>
    <xf numFmtId="0" fontId="32" fillId="0" borderId="0" xfId="0" applyFont="1" applyAlignment="1">
      <alignment vertical="top" wrapText="1"/>
    </xf>
    <xf numFmtId="0" fontId="34" fillId="2" borderId="0" xfId="0" applyFont="1" applyFill="1" applyProtection="1"/>
  </cellXfs>
  <cellStyles count="7">
    <cellStyle name="%" xfId="5"/>
    <cellStyle name="Comma 2" xfId="2"/>
    <cellStyle name="Hyperlink" xfId="6" builtinId="8"/>
    <cellStyle name="Normal" xfId="0" builtinId="0"/>
    <cellStyle name="Normal 14" xfId="1"/>
    <cellStyle name="Normal_Pupil Level School Census2010 Tables v1.0" xfId="3"/>
    <cellStyle name="Normal_Sheet1" xfId="4"/>
  </cellStyles>
  <dxfs count="19">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6"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rgb="FFFFFFFF"/>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colors>
    <mruColors>
      <color rgb="FFFFFFCC"/>
      <color rgb="FFFF4B4B"/>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gif"/><Relationship Id="rId16" Type="http://schemas.openxmlformats.org/officeDocument/2006/relationships/image" Target="../media/image17.png"/><Relationship Id="rId1" Type="http://schemas.openxmlformats.org/officeDocument/2006/relationships/image" Target="../media/image2.gif"/><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19041</xdr:rowOff>
    </xdr:from>
    <xdr:to>
      <xdr:col>1</xdr:col>
      <xdr:colOff>1382838</xdr:colOff>
      <xdr:row>8</xdr:row>
      <xdr:rowOff>28574</xdr:rowOff>
    </xdr:to>
    <xdr:pic>
      <xdr:nvPicPr>
        <xdr:cNvPr id="2" name="Picture 1" descr="A cover sheet of the Education and Skills Funding agency are shown. It presents the local authority number, local authority name, contact name, contact email and contact telephone number.">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591" y="400041"/>
          <a:ext cx="3059238" cy="149543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3</xdr:col>
          <xdr:colOff>133350</xdr:colOff>
          <xdr:row>9</xdr:row>
          <xdr:rowOff>0</xdr:rowOff>
        </xdr:from>
        <xdr:to>
          <xdr:col>5</xdr:col>
          <xdr:colOff>219075</xdr:colOff>
          <xdr:row>11</xdr:row>
          <xdr:rowOff>257175</xdr:rowOff>
        </xdr:to>
        <xdr:sp macro="" textlink="">
          <xdr:nvSpPr>
            <xdr:cNvPr id="1025" name="Button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rPr>
                <a:t>Convert to XML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0</xdr:col>
      <xdr:colOff>8651875</xdr:colOff>
      <xdr:row>59</xdr:row>
      <xdr:rowOff>127000</xdr:rowOff>
    </xdr:to>
    <xdr:pic>
      <xdr:nvPicPr>
        <xdr:cNvPr id="2" name="Picture 1" descr="A screenshots shows the message that appears after successful upload of a file. The COLLECT portal shows the source upload in progress. The window shows the file upload progress and the ok button.">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3983" b="50617"/>
        <a:stretch/>
      </xdr:blipFill>
      <xdr:spPr>
        <a:xfrm>
          <a:off x="161925" y="11768138"/>
          <a:ext cx="8651875" cy="2660650"/>
        </a:xfrm>
        <a:prstGeom prst="rect">
          <a:avLst/>
        </a:prstGeom>
      </xdr:spPr>
    </xdr:pic>
    <xdr:clientData/>
  </xdr:twoCellAnchor>
  <xdr:twoCellAnchor editAs="oneCell">
    <xdr:from>
      <xdr:col>0</xdr:col>
      <xdr:colOff>0</xdr:colOff>
      <xdr:row>129</xdr:row>
      <xdr:rowOff>0</xdr:rowOff>
    </xdr:from>
    <xdr:to>
      <xdr:col>0</xdr:col>
      <xdr:colOff>8810625</xdr:colOff>
      <xdr:row>132</xdr:row>
      <xdr:rowOff>63500</xdr:rowOff>
    </xdr:to>
    <xdr:pic>
      <xdr:nvPicPr>
        <xdr:cNvPr id="3" name="Picture 2" descr="A screenshot shows the year-onyear queries. The year-on-year note and the change in budgetary priorities are shown.">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2405" b="88776"/>
        <a:stretch/>
      </xdr:blipFill>
      <xdr:spPr>
        <a:xfrm>
          <a:off x="161925" y="30332363"/>
          <a:ext cx="8810625" cy="606425"/>
        </a:xfrm>
        <a:prstGeom prst="rect">
          <a:avLst/>
        </a:prstGeom>
      </xdr:spPr>
    </xdr:pic>
    <xdr:clientData/>
  </xdr:twoCellAnchor>
  <xdr:twoCellAnchor editAs="oneCell">
    <xdr:from>
      <xdr:col>0</xdr:col>
      <xdr:colOff>3657600</xdr:colOff>
      <xdr:row>134</xdr:row>
      <xdr:rowOff>142875</xdr:rowOff>
    </xdr:from>
    <xdr:to>
      <xdr:col>0</xdr:col>
      <xdr:colOff>6572657</xdr:colOff>
      <xdr:row>139</xdr:row>
      <xdr:rowOff>38218</xdr:rowOff>
    </xdr:to>
    <xdr:pic>
      <xdr:nvPicPr>
        <xdr:cNvPr id="4" name="Picture 3" descr="A screenshot shows the option to return to the list of errors. Three buttons for drill up, error and all notes (disabled) are given. The error button is highlighted.">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57600" y="27765375"/>
          <a:ext cx="2915057" cy="847843"/>
        </a:xfrm>
        <a:prstGeom prst="rect">
          <a:avLst/>
        </a:prstGeom>
      </xdr:spPr>
    </xdr:pic>
    <xdr:clientData/>
  </xdr:twoCellAnchor>
  <xdr:twoCellAnchor editAs="oneCell">
    <xdr:from>
      <xdr:col>0</xdr:col>
      <xdr:colOff>0</xdr:colOff>
      <xdr:row>76</xdr:row>
      <xdr:rowOff>0</xdr:rowOff>
    </xdr:from>
    <xdr:to>
      <xdr:col>0</xdr:col>
      <xdr:colOff>9753601</xdr:colOff>
      <xdr:row>80</xdr:row>
      <xdr:rowOff>23971</xdr:rowOff>
    </xdr:to>
    <xdr:pic>
      <xdr:nvPicPr>
        <xdr:cNvPr id="5" name="Picture 4" descr="A screenshot shows the error report. The error message, priority, OK'd, notes fields are shown. The fild and value parameters are given.">
          <a:extLst>
            <a:ext uri="{FF2B5EF4-FFF2-40B4-BE49-F238E27FC236}">
              <a16:creationId xmlns="" xmlns:a16="http://schemas.microsoft.com/office/drawing/2014/main" id="{00000000-0008-0000-0100-000005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6923"/>
        <a:stretch/>
      </xdr:blipFill>
      <xdr:spPr>
        <a:xfrm>
          <a:off x="152399" y="19064288"/>
          <a:ext cx="9763126" cy="785971"/>
        </a:xfrm>
        <a:prstGeom prst="rect">
          <a:avLst/>
        </a:prstGeom>
      </xdr:spPr>
    </xdr:pic>
    <xdr:clientData/>
  </xdr:twoCellAnchor>
  <xdr:twoCellAnchor editAs="oneCell">
    <xdr:from>
      <xdr:col>0</xdr:col>
      <xdr:colOff>0</xdr:colOff>
      <xdr:row>32</xdr:row>
      <xdr:rowOff>104775</xdr:rowOff>
    </xdr:from>
    <xdr:to>
      <xdr:col>0</xdr:col>
      <xdr:colOff>10058400</xdr:colOff>
      <xdr:row>40</xdr:row>
      <xdr:rowOff>40666</xdr:rowOff>
    </xdr:to>
    <xdr:pic>
      <xdr:nvPicPr>
        <xdr:cNvPr id="6" name="Picture 5" descr="A screenshot shows the button that allows you to navigate to the required XML file. The browse and upload buttons are highlighted.">
          <a:extLst>
            <a:ext uri="{FF2B5EF4-FFF2-40B4-BE49-F238E27FC236}">
              <a16:creationId xmlns="" xmlns:a16="http://schemas.microsoft.com/office/drawing/2014/main" id="{00000000-0008-0000-0100-000006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5446"/>
        <a:stretch/>
      </xdr:blipFill>
      <xdr:spPr>
        <a:xfrm>
          <a:off x="161925" y="8739188"/>
          <a:ext cx="10058400" cy="1383691"/>
        </a:xfrm>
        <a:prstGeom prst="rect">
          <a:avLst/>
        </a:prstGeom>
      </xdr:spPr>
    </xdr:pic>
    <xdr:clientData/>
  </xdr:twoCellAnchor>
  <xdr:twoCellAnchor editAs="oneCell">
    <xdr:from>
      <xdr:col>0</xdr:col>
      <xdr:colOff>28575</xdr:colOff>
      <xdr:row>69</xdr:row>
      <xdr:rowOff>19050</xdr:rowOff>
    </xdr:from>
    <xdr:to>
      <xdr:col>0</xdr:col>
      <xdr:colOff>8440324</xdr:colOff>
      <xdr:row>72</xdr:row>
      <xdr:rowOff>162025</xdr:rowOff>
    </xdr:to>
    <xdr:pic>
      <xdr:nvPicPr>
        <xdr:cNvPr id="7" name="Picture 6" descr="A screenshot shows the errors and queries on return. The buttons for all errors, all notes, add (disabled), view (disabled), edit and delete (disabled) are shown. The All errors button Is highlighted.">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0500" y="17797463"/>
          <a:ext cx="8411749" cy="685900"/>
        </a:xfrm>
        <a:prstGeom prst="rect">
          <a:avLst/>
        </a:prstGeom>
      </xdr:spPr>
    </xdr:pic>
    <xdr:clientData/>
  </xdr:twoCellAnchor>
  <xdr:twoCellAnchor editAs="oneCell">
    <xdr:from>
      <xdr:col>0</xdr:col>
      <xdr:colOff>0</xdr:colOff>
      <xdr:row>97</xdr:row>
      <xdr:rowOff>161925</xdr:rowOff>
    </xdr:from>
    <xdr:to>
      <xdr:col>0</xdr:col>
      <xdr:colOff>10058400</xdr:colOff>
      <xdr:row>106</xdr:row>
      <xdr:rowOff>1114</xdr:rowOff>
    </xdr:to>
    <xdr:pic>
      <xdr:nvPicPr>
        <xdr:cNvPr id="8" name="Picture 7" descr="A screenshot shows the add new note window. The note detail fild is provided along with the button for add new note.">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1925" y="24474488"/>
          <a:ext cx="10058400" cy="1467964"/>
        </a:xfrm>
        <a:prstGeom prst="rect">
          <a:avLst/>
        </a:prstGeom>
      </xdr:spPr>
    </xdr:pic>
    <xdr:clientData/>
  </xdr:twoCellAnchor>
  <xdr:twoCellAnchor editAs="oneCell">
    <xdr:from>
      <xdr:col>0</xdr:col>
      <xdr:colOff>1</xdr:colOff>
      <xdr:row>109</xdr:row>
      <xdr:rowOff>1</xdr:rowOff>
    </xdr:from>
    <xdr:to>
      <xdr:col>0</xdr:col>
      <xdr:colOff>6572251</xdr:colOff>
      <xdr:row>124</xdr:row>
      <xdr:rowOff>179768</xdr:rowOff>
    </xdr:to>
    <xdr:pic>
      <xdr:nvPicPr>
        <xdr:cNvPr id="9" name="Picture 8" descr="A screenshot shows the create new note box. Create and cancel buttons are on the bottom right.">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61926" y="26493789"/>
          <a:ext cx="6572250" cy="2894392"/>
        </a:xfrm>
        <a:prstGeom prst="rect">
          <a:avLst/>
        </a:prstGeom>
      </xdr:spPr>
    </xdr:pic>
    <xdr:clientData/>
  </xdr:twoCellAnchor>
  <xdr:twoCellAnchor editAs="oneCell">
    <xdr:from>
      <xdr:col>0</xdr:col>
      <xdr:colOff>9525</xdr:colOff>
      <xdr:row>211</xdr:row>
      <xdr:rowOff>0</xdr:rowOff>
    </xdr:from>
    <xdr:to>
      <xdr:col>0</xdr:col>
      <xdr:colOff>10067925</xdr:colOff>
      <xdr:row>217</xdr:row>
      <xdr:rowOff>140980</xdr:rowOff>
    </xdr:to>
    <xdr:pic>
      <xdr:nvPicPr>
        <xdr:cNvPr id="10" name="Picture 9" descr="A screenshot shows the option to return to the source page by clicking on &quot;back to My collect page.&quot; the logo for the Department of Education is given and the option to return back to my COLLECT page is highlighted.">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71450" y="47986950"/>
          <a:ext cx="10058400" cy="1226830"/>
        </a:xfrm>
        <a:prstGeom prst="rect">
          <a:avLst/>
        </a:prstGeom>
      </xdr:spPr>
    </xdr:pic>
    <xdr:clientData/>
  </xdr:twoCellAnchor>
  <xdr:twoCellAnchor editAs="oneCell">
    <xdr:from>
      <xdr:col>0</xdr:col>
      <xdr:colOff>0</xdr:colOff>
      <xdr:row>221</xdr:row>
      <xdr:rowOff>0</xdr:rowOff>
    </xdr:from>
    <xdr:to>
      <xdr:col>0</xdr:col>
      <xdr:colOff>9859751</xdr:colOff>
      <xdr:row>237</xdr:row>
      <xdr:rowOff>114741</xdr:rowOff>
    </xdr:to>
    <xdr:pic>
      <xdr:nvPicPr>
        <xdr:cNvPr id="11" name="Picture 10" descr="A screenshot shows the page for uploading the return to collect. The actions to perform with your data return is shown. The button for &quot;submit return&quot; is highlighted.">
          <a:extLst>
            <a:ext uri="{FF2B5EF4-FFF2-40B4-BE49-F238E27FC236}">
              <a16:creationId xmlns="" xmlns:a16="http://schemas.microsoft.com/office/drawing/2014/main" id="{00000000-0008-0000-01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61925" y="49806225"/>
          <a:ext cx="9859751" cy="3010341"/>
        </a:xfrm>
        <a:prstGeom prst="rect">
          <a:avLst/>
        </a:prstGeom>
      </xdr:spPr>
    </xdr:pic>
    <xdr:clientData/>
  </xdr:twoCellAnchor>
  <xdr:twoCellAnchor editAs="oneCell">
    <xdr:from>
      <xdr:col>0</xdr:col>
      <xdr:colOff>0</xdr:colOff>
      <xdr:row>14</xdr:row>
      <xdr:rowOff>1</xdr:rowOff>
    </xdr:from>
    <xdr:to>
      <xdr:col>0</xdr:col>
      <xdr:colOff>9491663</xdr:colOff>
      <xdr:row>29</xdr:row>
      <xdr:rowOff>187169</xdr:rowOff>
    </xdr:to>
    <xdr:pic>
      <xdr:nvPicPr>
        <xdr:cNvPr id="12" name="Picture 11" descr="actions to perform with your data return is shown. The button for &quot;upload return from file&quot; is highlighted.">
          <a:extLst>
            <a:ext uri="{FF2B5EF4-FFF2-40B4-BE49-F238E27FC236}">
              <a16:creationId xmlns="" xmlns:a16="http://schemas.microsoft.com/office/drawing/2014/main" id="{00000000-0008-0000-0100-00000C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61925" y="5205414"/>
          <a:ext cx="9491663" cy="3044668"/>
        </a:xfrm>
        <a:prstGeom prst="rect">
          <a:avLst/>
        </a:prstGeom>
      </xdr:spPr>
    </xdr:pic>
    <xdr:clientData/>
  </xdr:twoCellAnchor>
  <xdr:twoCellAnchor editAs="oneCell">
    <xdr:from>
      <xdr:col>0</xdr:col>
      <xdr:colOff>12699</xdr:colOff>
      <xdr:row>163</xdr:row>
      <xdr:rowOff>190501</xdr:rowOff>
    </xdr:from>
    <xdr:to>
      <xdr:col>0</xdr:col>
      <xdr:colOff>9867899</xdr:colOff>
      <xdr:row>178</xdr:row>
      <xdr:rowOff>6351</xdr:rowOff>
    </xdr:to>
    <xdr:pic>
      <xdr:nvPicPr>
        <xdr:cNvPr id="13" name="Picture 12" descr="A screenshot shows the page for uploading the return to collect. The actions to perform with your data return is shown. The button for &quot;launch reports&quot; is highlighted.">
          <a:extLst>
            <a:ext uri="{FF2B5EF4-FFF2-40B4-BE49-F238E27FC236}">
              <a16:creationId xmlns="" xmlns:a16="http://schemas.microsoft.com/office/drawing/2014/main" id="{00000000-0008-0000-0100-00000D000000}"/>
            </a:ext>
          </a:extLst>
        </xdr:cNvPr>
        <xdr:cNvPicPr>
          <a:picLocks noChangeAspect="1"/>
        </xdr:cNvPicPr>
      </xdr:nvPicPr>
      <xdr:blipFill>
        <a:blip xmlns:r="http://schemas.openxmlformats.org/officeDocument/2006/relationships" r:embed="rId12"/>
        <a:stretch>
          <a:fillRect/>
        </a:stretch>
      </xdr:blipFill>
      <xdr:spPr>
        <a:xfrm>
          <a:off x="174624" y="38585776"/>
          <a:ext cx="9855200" cy="2673350"/>
        </a:xfrm>
        <a:prstGeom prst="rect">
          <a:avLst/>
        </a:prstGeom>
      </xdr:spPr>
    </xdr:pic>
    <xdr:clientData/>
  </xdr:twoCellAnchor>
  <xdr:twoCellAnchor editAs="oneCell">
    <xdr:from>
      <xdr:col>0</xdr:col>
      <xdr:colOff>0</xdr:colOff>
      <xdr:row>181</xdr:row>
      <xdr:rowOff>3174</xdr:rowOff>
    </xdr:from>
    <xdr:to>
      <xdr:col>0</xdr:col>
      <xdr:colOff>8046573</xdr:colOff>
      <xdr:row>191</xdr:row>
      <xdr:rowOff>6351</xdr:rowOff>
    </xdr:to>
    <xdr:pic>
      <xdr:nvPicPr>
        <xdr:cNvPr id="14" name="Picture 13" descr="A screenshot shows the screen for selecting the relevant report and then to click launch report. The field is given under reports and the launch report button is highlighted.">
          <a:extLst>
            <a:ext uri="{FF2B5EF4-FFF2-40B4-BE49-F238E27FC236}">
              <a16:creationId xmlns="" xmlns:a16="http://schemas.microsoft.com/office/drawing/2014/main" id="{00000000-0008-0000-0100-00000E000000}"/>
            </a:ext>
          </a:extLst>
        </xdr:cNvPr>
        <xdr:cNvPicPr>
          <a:picLocks noChangeAspect="1"/>
        </xdr:cNvPicPr>
      </xdr:nvPicPr>
      <xdr:blipFill>
        <a:blip xmlns:r="http://schemas.openxmlformats.org/officeDocument/2006/relationships" r:embed="rId13"/>
        <a:stretch>
          <a:fillRect/>
        </a:stretch>
      </xdr:blipFill>
      <xdr:spPr>
        <a:xfrm>
          <a:off x="161925" y="41827449"/>
          <a:ext cx="8046573" cy="1908177"/>
        </a:xfrm>
        <a:prstGeom prst="rect">
          <a:avLst/>
        </a:prstGeom>
      </xdr:spPr>
    </xdr:pic>
    <xdr:clientData/>
  </xdr:twoCellAnchor>
  <xdr:twoCellAnchor editAs="oneCell">
    <xdr:from>
      <xdr:col>0</xdr:col>
      <xdr:colOff>0</xdr:colOff>
      <xdr:row>194</xdr:row>
      <xdr:rowOff>0</xdr:rowOff>
    </xdr:from>
    <xdr:to>
      <xdr:col>0</xdr:col>
      <xdr:colOff>2092617</xdr:colOff>
      <xdr:row>207</xdr:row>
      <xdr:rowOff>6350</xdr:rowOff>
    </xdr:to>
    <xdr:pic>
      <xdr:nvPicPr>
        <xdr:cNvPr id="15" name="Picture 14" descr="A screenshot shows the option to  export the report in the desired format.">
          <a:extLst>
            <a:ext uri="{FF2B5EF4-FFF2-40B4-BE49-F238E27FC236}">
              <a16:creationId xmlns="" xmlns:a16="http://schemas.microsoft.com/office/drawing/2014/main" id="{00000000-0008-0000-0100-00000F000000}"/>
            </a:ext>
          </a:extLst>
        </xdr:cNvPr>
        <xdr:cNvPicPr>
          <a:picLocks noChangeAspect="1"/>
        </xdr:cNvPicPr>
      </xdr:nvPicPr>
      <xdr:blipFill>
        <a:blip xmlns:r="http://schemas.openxmlformats.org/officeDocument/2006/relationships" r:embed="rId14"/>
        <a:stretch>
          <a:fillRect/>
        </a:stretch>
      </xdr:blipFill>
      <xdr:spPr>
        <a:xfrm>
          <a:off x="161925" y="44300775"/>
          <a:ext cx="2092617" cy="2482850"/>
        </a:xfrm>
        <a:prstGeom prst="rect">
          <a:avLst/>
        </a:prstGeom>
      </xdr:spPr>
    </xdr:pic>
    <xdr:clientData/>
  </xdr:twoCellAnchor>
  <xdr:twoCellAnchor editAs="oneCell">
    <xdr:from>
      <xdr:col>0</xdr:col>
      <xdr:colOff>4764</xdr:colOff>
      <xdr:row>143</xdr:row>
      <xdr:rowOff>185713</xdr:rowOff>
    </xdr:from>
    <xdr:to>
      <xdr:col>0</xdr:col>
      <xdr:colOff>6677025</xdr:colOff>
      <xdr:row>157</xdr:row>
      <xdr:rowOff>151401</xdr:rowOff>
    </xdr:to>
    <xdr:pic>
      <xdr:nvPicPr>
        <xdr:cNvPr id="16" name="Picture 15" descr="A screenshot shows the hyperlinks to navigate to the part of the return to edit it.">
          <a:extLst>
            <a:ext uri="{FF2B5EF4-FFF2-40B4-BE49-F238E27FC236}">
              <a16:creationId xmlns="" xmlns:a16="http://schemas.microsoft.com/office/drawing/2014/main" id="{00000000-0008-0000-0100-000010000000}"/>
            </a:ext>
          </a:extLst>
        </xdr:cNvPr>
        <xdr:cNvPicPr>
          <a:picLocks noChangeAspect="1"/>
        </xdr:cNvPicPr>
      </xdr:nvPicPr>
      <xdr:blipFill>
        <a:blip xmlns:r="http://schemas.openxmlformats.org/officeDocument/2006/relationships" r:embed="rId15"/>
        <a:stretch>
          <a:fillRect/>
        </a:stretch>
      </xdr:blipFill>
      <xdr:spPr>
        <a:xfrm>
          <a:off x="166689" y="33975651"/>
          <a:ext cx="6672261" cy="2632688"/>
        </a:xfrm>
        <a:prstGeom prst="rect">
          <a:avLst/>
        </a:prstGeom>
      </xdr:spPr>
    </xdr:pic>
    <xdr:clientData/>
  </xdr:twoCellAnchor>
  <xdr:twoCellAnchor editAs="oneCell">
    <xdr:from>
      <xdr:col>0</xdr:col>
      <xdr:colOff>0</xdr:colOff>
      <xdr:row>87</xdr:row>
      <xdr:rowOff>142869</xdr:rowOff>
    </xdr:from>
    <xdr:to>
      <xdr:col>0</xdr:col>
      <xdr:colOff>8615362</xdr:colOff>
      <xdr:row>95</xdr:row>
      <xdr:rowOff>15649</xdr:rowOff>
    </xdr:to>
    <xdr:pic>
      <xdr:nvPicPr>
        <xdr:cNvPr id="17" name="Picture 16" descr="A screenshot shows the screen for providing clarification or supplementary information. The rule number and the error message along with the notes are shown.">
          <a:extLst>
            <a:ext uri="{FF2B5EF4-FFF2-40B4-BE49-F238E27FC236}">
              <a16:creationId xmlns="" xmlns:a16="http://schemas.microsoft.com/office/drawing/2014/main" id="{00000000-0008-0000-0100-000011000000}"/>
            </a:ext>
          </a:extLst>
        </xdr:cNvPr>
        <xdr:cNvPicPr>
          <a:picLocks noChangeAspect="1"/>
        </xdr:cNvPicPr>
      </xdr:nvPicPr>
      <xdr:blipFill>
        <a:blip xmlns:r="http://schemas.openxmlformats.org/officeDocument/2006/relationships" r:embed="rId16"/>
        <a:stretch>
          <a:fillRect/>
        </a:stretch>
      </xdr:blipFill>
      <xdr:spPr>
        <a:xfrm>
          <a:off x="147637" y="22636157"/>
          <a:ext cx="8624887" cy="13205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my.sharepoint.com/S251%20Budget/2020-21%20Budget/XML%20Generator/S251Budget202021_XMLGenerator_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my.sharepoint.com/personal/richard_taylor_education_gov_uk/Documents/Desktop/S251Outturn201920_Generator_0-2%20RT%20edit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mi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FILEVS05\srf%20financial%20monitoring\Work%20in%20Progress\Regs%20-%20Guide%20Prep\2019-20\Budget\Final%20XML%20Generators\S251Budget201920_Generator_1.3_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LA Table"/>
      <sheetName val="High Needs Places Table"/>
      <sheetName val="Early Years Proforma"/>
      <sheetName val="Admin-Lists"/>
      <sheetName val="Admin-MissingRowCheck"/>
    </sheetNames>
    <sheetDataSet>
      <sheetData sheetId="0">
        <row r="14">
          <cell r="C14" t="str">
            <v/>
          </cell>
        </row>
      </sheetData>
      <sheetData sheetId="1" refreshError="1"/>
      <sheetData sheetId="2">
        <row r="2">
          <cell r="R2">
            <v>0</v>
          </cell>
        </row>
      </sheetData>
      <sheetData sheetId="3">
        <row r="5">
          <cell r="X5">
            <v>0</v>
          </cell>
        </row>
      </sheetData>
      <sheetData sheetId="4">
        <row r="4">
          <cell r="Z4">
            <v>0</v>
          </cell>
        </row>
        <row r="10">
          <cell r="S10" t="str">
            <v/>
          </cell>
        </row>
        <row r="16">
          <cell r="S16" t="str">
            <v/>
          </cell>
        </row>
        <row r="17">
          <cell r="S17" t="str">
            <v/>
          </cell>
        </row>
        <row r="18">
          <cell r="S18" t="str">
            <v/>
          </cell>
        </row>
        <row r="19">
          <cell r="S19" t="str">
            <v/>
          </cell>
        </row>
        <row r="20">
          <cell r="S20" t="str">
            <v/>
          </cell>
        </row>
        <row r="24">
          <cell r="S24" t="str">
            <v/>
          </cell>
        </row>
        <row r="25">
          <cell r="S25" t="str">
            <v/>
          </cell>
        </row>
        <row r="39">
          <cell r="S39" t="str">
            <v/>
          </cell>
        </row>
        <row r="40">
          <cell r="S40" t="str">
            <v/>
          </cell>
        </row>
      </sheetData>
      <sheetData sheetId="5">
        <row r="1">
          <cell r="A1" t="str">
            <v>Local Authority List</v>
          </cell>
        </row>
        <row r="2">
          <cell r="A2">
            <v>201</v>
          </cell>
          <cell r="B2" t="str">
            <v>City of London</v>
          </cell>
          <cell r="F2" t="str">
            <v>Open</v>
          </cell>
          <cell r="H2" t="str">
            <v>Mainstream</v>
          </cell>
        </row>
        <row r="3">
          <cell r="A3">
            <v>202</v>
          </cell>
          <cell r="B3" t="str">
            <v>Camden</v>
          </cell>
          <cell r="F3" t="str">
            <v>Closed</v>
          </cell>
          <cell r="H3" t="str">
            <v>Hospital</v>
          </cell>
        </row>
        <row r="4">
          <cell r="A4">
            <v>203</v>
          </cell>
          <cell r="B4" t="str">
            <v>Greenwich</v>
          </cell>
          <cell r="F4" t="str">
            <v>Converter</v>
          </cell>
          <cell r="H4" t="str">
            <v>Pupil Referral Unit</v>
          </cell>
        </row>
        <row r="5">
          <cell r="A5">
            <v>204</v>
          </cell>
          <cell r="B5" t="str">
            <v>Hackney</v>
          </cell>
          <cell r="H5" t="str">
            <v>Special</v>
          </cell>
        </row>
        <row r="6">
          <cell r="A6">
            <v>205</v>
          </cell>
          <cell r="B6" t="str">
            <v>Hammersmith &amp; Fulham</v>
          </cell>
        </row>
        <row r="7">
          <cell r="A7">
            <v>206</v>
          </cell>
          <cell r="B7" t="str">
            <v>Islington</v>
          </cell>
        </row>
        <row r="8">
          <cell r="A8">
            <v>207</v>
          </cell>
          <cell r="B8" t="str">
            <v>Kensington &amp; Chelsea</v>
          </cell>
        </row>
        <row r="9">
          <cell r="A9">
            <v>208</v>
          </cell>
          <cell r="B9" t="str">
            <v>Lambeth</v>
          </cell>
        </row>
        <row r="10">
          <cell r="A10">
            <v>209</v>
          </cell>
          <cell r="B10" t="str">
            <v>Lewisham</v>
          </cell>
        </row>
        <row r="11">
          <cell r="A11">
            <v>210</v>
          </cell>
          <cell r="B11" t="str">
            <v>Southwark</v>
          </cell>
        </row>
        <row r="12">
          <cell r="A12">
            <v>211</v>
          </cell>
          <cell r="B12" t="str">
            <v>Tower Hamlets</v>
          </cell>
        </row>
        <row r="13">
          <cell r="A13">
            <v>212</v>
          </cell>
          <cell r="B13" t="str">
            <v>Wandsworth</v>
          </cell>
        </row>
        <row r="14">
          <cell r="A14">
            <v>213</v>
          </cell>
          <cell r="B14" t="str">
            <v>Westminster</v>
          </cell>
        </row>
        <row r="15">
          <cell r="A15">
            <v>301</v>
          </cell>
          <cell r="B15" t="str">
            <v>Barking &amp; Dagenham</v>
          </cell>
        </row>
        <row r="16">
          <cell r="A16">
            <v>302</v>
          </cell>
          <cell r="B16" t="str">
            <v>Barnet</v>
          </cell>
        </row>
        <row r="17">
          <cell r="A17">
            <v>303</v>
          </cell>
          <cell r="B17" t="str">
            <v>Bexley</v>
          </cell>
        </row>
        <row r="18">
          <cell r="A18">
            <v>304</v>
          </cell>
          <cell r="B18" t="str">
            <v>Brent</v>
          </cell>
        </row>
        <row r="19">
          <cell r="A19">
            <v>305</v>
          </cell>
          <cell r="B19" t="str">
            <v>Bromley</v>
          </cell>
        </row>
        <row r="20">
          <cell r="A20">
            <v>306</v>
          </cell>
          <cell r="B20" t="str">
            <v>Croydon</v>
          </cell>
        </row>
        <row r="21">
          <cell r="A21">
            <v>307</v>
          </cell>
          <cell r="B21" t="str">
            <v>Ealing</v>
          </cell>
        </row>
        <row r="22">
          <cell r="A22">
            <v>308</v>
          </cell>
          <cell r="B22" t="str">
            <v>Enfield</v>
          </cell>
        </row>
        <row r="23">
          <cell r="A23">
            <v>309</v>
          </cell>
          <cell r="B23" t="str">
            <v>Haringey</v>
          </cell>
        </row>
        <row r="24">
          <cell r="A24">
            <v>310</v>
          </cell>
          <cell r="B24" t="str">
            <v>Harrow</v>
          </cell>
        </row>
        <row r="25">
          <cell r="A25">
            <v>311</v>
          </cell>
          <cell r="B25" t="str">
            <v>Havering</v>
          </cell>
        </row>
        <row r="26">
          <cell r="A26">
            <v>312</v>
          </cell>
          <cell r="B26" t="str">
            <v>Hillingdon</v>
          </cell>
        </row>
        <row r="27">
          <cell r="A27">
            <v>313</v>
          </cell>
          <cell r="B27" t="str">
            <v>Hounslow</v>
          </cell>
        </row>
        <row r="28">
          <cell r="A28">
            <v>314</v>
          </cell>
          <cell r="B28" t="str">
            <v>Kingston Upon Thames</v>
          </cell>
        </row>
        <row r="29">
          <cell r="A29">
            <v>315</v>
          </cell>
          <cell r="B29" t="str">
            <v>Merton</v>
          </cell>
        </row>
        <row r="30">
          <cell r="A30">
            <v>316</v>
          </cell>
          <cell r="B30" t="str">
            <v>Newham</v>
          </cell>
        </row>
        <row r="31">
          <cell r="A31">
            <v>317</v>
          </cell>
          <cell r="B31" t="str">
            <v>Redbridge</v>
          </cell>
        </row>
        <row r="32">
          <cell r="A32">
            <v>318</v>
          </cell>
          <cell r="B32" t="str">
            <v>Richmond Upon Thames</v>
          </cell>
        </row>
        <row r="33">
          <cell r="A33">
            <v>319</v>
          </cell>
          <cell r="B33" t="str">
            <v>Sutton</v>
          </cell>
        </row>
        <row r="34">
          <cell r="A34">
            <v>320</v>
          </cell>
          <cell r="B34" t="str">
            <v>Waltham Forest</v>
          </cell>
        </row>
        <row r="35">
          <cell r="A35">
            <v>330</v>
          </cell>
          <cell r="B35" t="str">
            <v>Birmingham</v>
          </cell>
        </row>
        <row r="36">
          <cell r="A36">
            <v>331</v>
          </cell>
          <cell r="B36" t="str">
            <v>Coventry</v>
          </cell>
        </row>
        <row r="37">
          <cell r="A37">
            <v>332</v>
          </cell>
          <cell r="B37" t="str">
            <v>Dudley</v>
          </cell>
        </row>
        <row r="38">
          <cell r="A38">
            <v>333</v>
          </cell>
          <cell r="B38" t="str">
            <v>Sandwell</v>
          </cell>
        </row>
        <row r="39">
          <cell r="A39">
            <v>334</v>
          </cell>
          <cell r="B39" t="str">
            <v>Solihull</v>
          </cell>
        </row>
        <row r="40">
          <cell r="A40">
            <v>335</v>
          </cell>
          <cell r="B40" t="str">
            <v>Walsall</v>
          </cell>
        </row>
        <row r="41">
          <cell r="A41">
            <v>336</v>
          </cell>
          <cell r="B41" t="str">
            <v>Wolverhampton</v>
          </cell>
        </row>
        <row r="42">
          <cell r="A42">
            <v>340</v>
          </cell>
          <cell r="B42" t="str">
            <v>Knowsley</v>
          </cell>
        </row>
        <row r="43">
          <cell r="A43">
            <v>341</v>
          </cell>
          <cell r="B43" t="str">
            <v>Liverpool</v>
          </cell>
        </row>
        <row r="44">
          <cell r="A44">
            <v>342</v>
          </cell>
          <cell r="B44" t="str">
            <v>St Helens</v>
          </cell>
        </row>
        <row r="45">
          <cell r="A45">
            <v>343</v>
          </cell>
          <cell r="B45" t="str">
            <v>Sefton</v>
          </cell>
        </row>
        <row r="46">
          <cell r="A46">
            <v>344</v>
          </cell>
          <cell r="B46" t="str">
            <v>Wirral</v>
          </cell>
        </row>
        <row r="47">
          <cell r="A47">
            <v>350</v>
          </cell>
          <cell r="B47" t="str">
            <v>Bolton</v>
          </cell>
        </row>
        <row r="48">
          <cell r="A48">
            <v>351</v>
          </cell>
          <cell r="B48" t="str">
            <v>Bury</v>
          </cell>
        </row>
        <row r="49">
          <cell r="A49">
            <v>352</v>
          </cell>
          <cell r="B49" t="str">
            <v>Manchester</v>
          </cell>
        </row>
        <row r="50">
          <cell r="A50">
            <v>353</v>
          </cell>
          <cell r="B50" t="str">
            <v>Oldham</v>
          </cell>
        </row>
        <row r="51">
          <cell r="A51">
            <v>354</v>
          </cell>
          <cell r="B51" t="str">
            <v>Rochdale</v>
          </cell>
        </row>
        <row r="52">
          <cell r="A52">
            <v>355</v>
          </cell>
          <cell r="B52" t="str">
            <v>Salford</v>
          </cell>
        </row>
        <row r="53">
          <cell r="A53">
            <v>356</v>
          </cell>
          <cell r="B53" t="str">
            <v>Stockport</v>
          </cell>
        </row>
        <row r="54">
          <cell r="A54">
            <v>357</v>
          </cell>
          <cell r="B54" t="str">
            <v>Tameside</v>
          </cell>
        </row>
        <row r="55">
          <cell r="A55">
            <v>358</v>
          </cell>
          <cell r="B55" t="str">
            <v>Trafford</v>
          </cell>
        </row>
        <row r="56">
          <cell r="A56">
            <v>359</v>
          </cell>
          <cell r="B56" t="str">
            <v>Wigan</v>
          </cell>
        </row>
        <row r="57">
          <cell r="A57">
            <v>370</v>
          </cell>
          <cell r="B57" t="str">
            <v>Barnsley</v>
          </cell>
        </row>
        <row r="58">
          <cell r="A58">
            <v>371</v>
          </cell>
          <cell r="B58" t="str">
            <v>Doncaster</v>
          </cell>
        </row>
        <row r="59">
          <cell r="A59">
            <v>372</v>
          </cell>
          <cell r="B59" t="str">
            <v>Rotherham</v>
          </cell>
        </row>
        <row r="60">
          <cell r="A60">
            <v>373</v>
          </cell>
          <cell r="B60" t="str">
            <v>Sheffield</v>
          </cell>
        </row>
        <row r="61">
          <cell r="A61">
            <v>380</v>
          </cell>
          <cell r="B61" t="str">
            <v>Bradford</v>
          </cell>
        </row>
        <row r="62">
          <cell r="A62">
            <v>381</v>
          </cell>
          <cell r="B62" t="str">
            <v>Calderdale</v>
          </cell>
        </row>
        <row r="63">
          <cell r="A63">
            <v>382</v>
          </cell>
          <cell r="B63" t="str">
            <v>Kirklees</v>
          </cell>
        </row>
        <row r="64">
          <cell r="A64">
            <v>383</v>
          </cell>
          <cell r="B64" t="str">
            <v>Leeds</v>
          </cell>
        </row>
        <row r="65">
          <cell r="A65">
            <v>384</v>
          </cell>
          <cell r="B65" t="str">
            <v>Wakefield</v>
          </cell>
        </row>
        <row r="66">
          <cell r="A66">
            <v>390</v>
          </cell>
          <cell r="B66" t="str">
            <v>Gateshead</v>
          </cell>
        </row>
        <row r="67">
          <cell r="A67">
            <v>391</v>
          </cell>
          <cell r="B67" t="str">
            <v>Newcastle Upon Tyne</v>
          </cell>
        </row>
        <row r="68">
          <cell r="A68">
            <v>392</v>
          </cell>
          <cell r="B68" t="str">
            <v>North Tyneside</v>
          </cell>
        </row>
        <row r="69">
          <cell r="A69">
            <v>393</v>
          </cell>
          <cell r="B69" t="str">
            <v>South Tyneside</v>
          </cell>
        </row>
        <row r="70">
          <cell r="A70">
            <v>394</v>
          </cell>
          <cell r="B70" t="str">
            <v>Sunderland</v>
          </cell>
        </row>
        <row r="71">
          <cell r="A71">
            <v>420</v>
          </cell>
          <cell r="B71" t="str">
            <v>Isles of Scilly</v>
          </cell>
        </row>
        <row r="72">
          <cell r="A72">
            <v>800</v>
          </cell>
          <cell r="B72" t="str">
            <v>Bath &amp; North East Somerset</v>
          </cell>
        </row>
        <row r="73">
          <cell r="A73">
            <v>801</v>
          </cell>
          <cell r="B73" t="str">
            <v>Bristol</v>
          </cell>
        </row>
        <row r="74">
          <cell r="A74">
            <v>802</v>
          </cell>
          <cell r="B74" t="str">
            <v>North Somerset</v>
          </cell>
        </row>
        <row r="75">
          <cell r="A75">
            <v>803</v>
          </cell>
          <cell r="B75" t="str">
            <v>South Gloucestershire</v>
          </cell>
        </row>
        <row r="76">
          <cell r="A76">
            <v>805</v>
          </cell>
          <cell r="B76" t="str">
            <v>Hartlepool</v>
          </cell>
        </row>
        <row r="77">
          <cell r="A77">
            <v>806</v>
          </cell>
          <cell r="B77" t="str">
            <v>Middlesbrough</v>
          </cell>
        </row>
        <row r="78">
          <cell r="A78">
            <v>807</v>
          </cell>
          <cell r="B78" t="str">
            <v>Redcar &amp; Cleveland</v>
          </cell>
        </row>
        <row r="79">
          <cell r="A79">
            <v>808</v>
          </cell>
          <cell r="B79" t="str">
            <v>Stockton-on-Tees</v>
          </cell>
        </row>
        <row r="80">
          <cell r="A80">
            <v>810</v>
          </cell>
          <cell r="B80" t="str">
            <v>Kingston-upon-Hull</v>
          </cell>
        </row>
        <row r="81">
          <cell r="A81">
            <v>811</v>
          </cell>
          <cell r="B81" t="str">
            <v>East Riding of Yorkshire</v>
          </cell>
        </row>
        <row r="82">
          <cell r="A82">
            <v>812</v>
          </cell>
          <cell r="B82" t="str">
            <v>North East Lincolnshire</v>
          </cell>
        </row>
        <row r="83">
          <cell r="A83">
            <v>813</v>
          </cell>
          <cell r="B83" t="str">
            <v>North Lincolnshire</v>
          </cell>
        </row>
        <row r="84">
          <cell r="A84">
            <v>815</v>
          </cell>
          <cell r="B84" t="str">
            <v>North Yorkshire</v>
          </cell>
        </row>
        <row r="85">
          <cell r="A85">
            <v>816</v>
          </cell>
          <cell r="B85" t="str">
            <v>York</v>
          </cell>
        </row>
        <row r="86">
          <cell r="A86">
            <v>821</v>
          </cell>
          <cell r="B86" t="str">
            <v>Luton</v>
          </cell>
        </row>
        <row r="87">
          <cell r="A87">
            <v>822</v>
          </cell>
          <cell r="B87" t="str">
            <v>Bedford Borough</v>
          </cell>
        </row>
        <row r="88">
          <cell r="A88">
            <v>823</v>
          </cell>
          <cell r="B88" t="str">
            <v>Central Bedfordshire</v>
          </cell>
        </row>
        <row r="89">
          <cell r="A89">
            <v>825</v>
          </cell>
          <cell r="B89" t="str">
            <v>Buckinghamshire</v>
          </cell>
        </row>
        <row r="90">
          <cell r="A90">
            <v>826</v>
          </cell>
          <cell r="B90" t="str">
            <v>Milton Keynes</v>
          </cell>
        </row>
        <row r="91">
          <cell r="A91">
            <v>830</v>
          </cell>
          <cell r="B91" t="str">
            <v>Derbyshire</v>
          </cell>
        </row>
        <row r="92">
          <cell r="A92">
            <v>831</v>
          </cell>
          <cell r="B92" t="str">
            <v>Derby</v>
          </cell>
        </row>
        <row r="93">
          <cell r="A93">
            <v>838</v>
          </cell>
          <cell r="B93" t="str">
            <v>Dorset</v>
          </cell>
        </row>
        <row r="94">
          <cell r="A94">
            <v>839</v>
          </cell>
          <cell r="B94" t="str">
            <v>Bournemouth, Christchurch and Poole Council</v>
          </cell>
        </row>
        <row r="95">
          <cell r="A95">
            <v>840</v>
          </cell>
          <cell r="B95" t="str">
            <v>Durham</v>
          </cell>
        </row>
        <row r="96">
          <cell r="A96">
            <v>841</v>
          </cell>
          <cell r="B96" t="str">
            <v>Darlington</v>
          </cell>
        </row>
        <row r="97">
          <cell r="A97">
            <v>845</v>
          </cell>
          <cell r="B97" t="str">
            <v>East Sussex</v>
          </cell>
        </row>
        <row r="98">
          <cell r="A98">
            <v>846</v>
          </cell>
          <cell r="B98" t="str">
            <v>Brighton &amp; Hove</v>
          </cell>
        </row>
        <row r="99">
          <cell r="A99">
            <v>850</v>
          </cell>
          <cell r="B99" t="str">
            <v>Hampshire</v>
          </cell>
        </row>
        <row r="100">
          <cell r="A100">
            <v>851</v>
          </cell>
          <cell r="B100" t="str">
            <v>Portsmouth</v>
          </cell>
        </row>
        <row r="101">
          <cell r="A101">
            <v>852</v>
          </cell>
          <cell r="B101" t="str">
            <v>Southampton</v>
          </cell>
        </row>
        <row r="102">
          <cell r="A102">
            <v>855</v>
          </cell>
          <cell r="B102" t="str">
            <v>Leicestershire</v>
          </cell>
        </row>
        <row r="103">
          <cell r="A103">
            <v>856</v>
          </cell>
          <cell r="B103" t="str">
            <v>Leicester</v>
          </cell>
        </row>
        <row r="104">
          <cell r="A104">
            <v>857</v>
          </cell>
          <cell r="B104" t="str">
            <v>Rutland</v>
          </cell>
        </row>
        <row r="105">
          <cell r="A105">
            <v>860</v>
          </cell>
          <cell r="B105" t="str">
            <v>Staffordshire</v>
          </cell>
        </row>
        <row r="106">
          <cell r="A106">
            <v>861</v>
          </cell>
          <cell r="B106" t="str">
            <v>Stoke-on-Trent</v>
          </cell>
        </row>
        <row r="107">
          <cell r="A107">
            <v>865</v>
          </cell>
          <cell r="B107" t="str">
            <v>Wiltshire</v>
          </cell>
        </row>
        <row r="108">
          <cell r="A108">
            <v>866</v>
          </cell>
          <cell r="B108" t="str">
            <v>Swindon</v>
          </cell>
        </row>
        <row r="109">
          <cell r="A109">
            <v>867</v>
          </cell>
          <cell r="B109" t="str">
            <v>Bracknell Forest</v>
          </cell>
        </row>
        <row r="110">
          <cell r="A110">
            <v>868</v>
          </cell>
          <cell r="B110" t="str">
            <v>Windsor &amp; Maidenhead</v>
          </cell>
        </row>
        <row r="111">
          <cell r="A111">
            <v>869</v>
          </cell>
          <cell r="B111" t="str">
            <v>West Berkshire</v>
          </cell>
        </row>
        <row r="112">
          <cell r="A112">
            <v>870</v>
          </cell>
          <cell r="B112" t="str">
            <v>Reading</v>
          </cell>
        </row>
        <row r="113">
          <cell r="A113">
            <v>871</v>
          </cell>
          <cell r="B113" t="str">
            <v>Slough</v>
          </cell>
        </row>
        <row r="114">
          <cell r="A114">
            <v>872</v>
          </cell>
          <cell r="B114" t="str">
            <v>Wokingham</v>
          </cell>
        </row>
        <row r="115">
          <cell r="A115">
            <v>873</v>
          </cell>
          <cell r="B115" t="str">
            <v>Cambridgeshire</v>
          </cell>
        </row>
        <row r="116">
          <cell r="A116">
            <v>874</v>
          </cell>
          <cell r="B116" t="str">
            <v>Peterborough</v>
          </cell>
        </row>
        <row r="117">
          <cell r="A117">
            <v>876</v>
          </cell>
          <cell r="B117" t="str">
            <v>Halton</v>
          </cell>
        </row>
        <row r="118">
          <cell r="A118">
            <v>877</v>
          </cell>
          <cell r="B118" t="str">
            <v>Warrington</v>
          </cell>
        </row>
        <row r="119">
          <cell r="A119">
            <v>878</v>
          </cell>
          <cell r="B119" t="str">
            <v>Devon</v>
          </cell>
        </row>
        <row r="120">
          <cell r="A120">
            <v>879</v>
          </cell>
          <cell r="B120" t="str">
            <v>Plymouth</v>
          </cell>
        </row>
        <row r="121">
          <cell r="A121">
            <v>880</v>
          </cell>
          <cell r="B121" t="str">
            <v>Torbay</v>
          </cell>
        </row>
        <row r="122">
          <cell r="A122">
            <v>881</v>
          </cell>
          <cell r="B122" t="str">
            <v>Essex</v>
          </cell>
        </row>
        <row r="123">
          <cell r="A123">
            <v>882</v>
          </cell>
          <cell r="B123" t="str">
            <v>Southend-on-Sea</v>
          </cell>
        </row>
        <row r="124">
          <cell r="A124">
            <v>883</v>
          </cell>
          <cell r="B124" t="str">
            <v>Thurrock</v>
          </cell>
        </row>
        <row r="125">
          <cell r="A125">
            <v>884</v>
          </cell>
          <cell r="B125" t="str">
            <v>Herefordshire</v>
          </cell>
        </row>
        <row r="126">
          <cell r="A126">
            <v>885</v>
          </cell>
          <cell r="B126" t="str">
            <v>Worcestershire</v>
          </cell>
        </row>
        <row r="127">
          <cell r="A127">
            <v>886</v>
          </cell>
          <cell r="B127" t="str">
            <v>Kent</v>
          </cell>
        </row>
        <row r="128">
          <cell r="A128">
            <v>887</v>
          </cell>
          <cell r="B128" t="str">
            <v>Medway</v>
          </cell>
        </row>
        <row r="129">
          <cell r="A129">
            <v>888</v>
          </cell>
          <cell r="B129" t="str">
            <v>Lancashire</v>
          </cell>
        </row>
        <row r="130">
          <cell r="A130">
            <v>889</v>
          </cell>
          <cell r="B130" t="str">
            <v>Blackburn with Darwen</v>
          </cell>
        </row>
        <row r="131">
          <cell r="A131">
            <v>890</v>
          </cell>
          <cell r="B131" t="str">
            <v>Blackpool</v>
          </cell>
        </row>
        <row r="132">
          <cell r="A132">
            <v>891</v>
          </cell>
          <cell r="B132" t="str">
            <v>Nottinghamshire</v>
          </cell>
        </row>
        <row r="133">
          <cell r="A133">
            <v>892</v>
          </cell>
          <cell r="B133" t="str">
            <v>Nottingham</v>
          </cell>
        </row>
        <row r="134">
          <cell r="A134">
            <v>893</v>
          </cell>
          <cell r="B134" t="str">
            <v>Shropshire</v>
          </cell>
        </row>
        <row r="135">
          <cell r="A135">
            <v>894</v>
          </cell>
          <cell r="B135" t="str">
            <v>Telford &amp; Wrekin</v>
          </cell>
        </row>
        <row r="136">
          <cell r="A136">
            <v>895</v>
          </cell>
          <cell r="B136" t="str">
            <v>Cheshire East</v>
          </cell>
        </row>
        <row r="137">
          <cell r="A137">
            <v>896</v>
          </cell>
          <cell r="B137" t="str">
            <v>Cheshire West and Chester</v>
          </cell>
        </row>
        <row r="138">
          <cell r="A138">
            <v>908</v>
          </cell>
          <cell r="B138" t="str">
            <v>Cornwall</v>
          </cell>
        </row>
        <row r="139">
          <cell r="A139">
            <v>909</v>
          </cell>
          <cell r="B139" t="str">
            <v>Cumbria</v>
          </cell>
        </row>
        <row r="140">
          <cell r="A140">
            <v>916</v>
          </cell>
          <cell r="B140" t="str">
            <v>Gloucestershire</v>
          </cell>
        </row>
        <row r="141">
          <cell r="A141">
            <v>919</v>
          </cell>
          <cell r="B141" t="str">
            <v>Hertfordshire</v>
          </cell>
        </row>
        <row r="142">
          <cell r="A142">
            <v>921</v>
          </cell>
          <cell r="B142" t="str">
            <v>Isle of Wight</v>
          </cell>
        </row>
        <row r="143">
          <cell r="A143">
            <v>925</v>
          </cell>
          <cell r="B143" t="str">
            <v>Lincolnshire</v>
          </cell>
        </row>
        <row r="144">
          <cell r="A144">
            <v>926</v>
          </cell>
          <cell r="B144" t="str">
            <v>Norfolk</v>
          </cell>
        </row>
        <row r="145">
          <cell r="A145">
            <v>928</v>
          </cell>
          <cell r="B145" t="str">
            <v>Northamptonshire</v>
          </cell>
        </row>
        <row r="146">
          <cell r="A146">
            <v>929</v>
          </cell>
          <cell r="B146" t="str">
            <v>Northumberland</v>
          </cell>
        </row>
        <row r="147">
          <cell r="A147">
            <v>931</v>
          </cell>
          <cell r="B147" t="str">
            <v>Oxfordshire</v>
          </cell>
        </row>
        <row r="148">
          <cell r="A148">
            <v>933</v>
          </cell>
          <cell r="B148" t="str">
            <v>Somerset</v>
          </cell>
        </row>
        <row r="149">
          <cell r="A149">
            <v>935</v>
          </cell>
          <cell r="B149" t="str">
            <v>Suffolk</v>
          </cell>
        </row>
        <row r="150">
          <cell r="A150">
            <v>936</v>
          </cell>
          <cell r="B150" t="str">
            <v>Surrey</v>
          </cell>
        </row>
        <row r="151">
          <cell r="A151">
            <v>937</v>
          </cell>
          <cell r="B151" t="str">
            <v>Warwickshire</v>
          </cell>
        </row>
        <row r="152">
          <cell r="A152">
            <v>938</v>
          </cell>
          <cell r="B152" t="str">
            <v>West Sussex</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Table A"/>
      <sheetName val="Table A1"/>
      <sheetName val="Admin-MissingRowCheck"/>
      <sheetName val="Admin"/>
    </sheetNames>
    <sheetDataSet>
      <sheetData sheetId="0" refreshError="1"/>
      <sheetData sheetId="1"/>
      <sheetData sheetId="2">
        <row r="1">
          <cell r="B1" t="str">
            <v>S251 Outturn 2019-20</v>
          </cell>
        </row>
        <row r="2">
          <cell r="B2" t="str">
            <v>TABLE A:  LA LEVEL INFORMATION</v>
          </cell>
        </row>
        <row r="7">
          <cell r="B7">
            <v>1</v>
          </cell>
        </row>
        <row r="9">
          <cell r="B9" t="str">
            <v>1.0.1</v>
          </cell>
        </row>
        <row r="10">
          <cell r="B10" t="str">
            <v>1.0.2</v>
          </cell>
        </row>
        <row r="13">
          <cell r="B13" t="str">
            <v>1.1.1</v>
          </cell>
        </row>
        <row r="14">
          <cell r="B14" t="str">
            <v>1.1.2</v>
          </cell>
        </row>
        <row r="15">
          <cell r="B15" t="str">
            <v>1.1.3</v>
          </cell>
        </row>
        <row r="16">
          <cell r="B16" t="str">
            <v>1.1.4</v>
          </cell>
        </row>
        <row r="17">
          <cell r="B17" t="str">
            <v>1.1.5</v>
          </cell>
        </row>
        <row r="18">
          <cell r="B18" t="str">
            <v>1.1.6</v>
          </cell>
        </row>
        <row r="19">
          <cell r="B19" t="str">
            <v>1.1.7</v>
          </cell>
        </row>
        <row r="20">
          <cell r="B20" t="str">
            <v>1.1.8</v>
          </cell>
        </row>
        <row r="21">
          <cell r="B21" t="str">
            <v>1.1.9</v>
          </cell>
        </row>
        <row r="22">
          <cell r="B22" t="str">
            <v>1.1.10</v>
          </cell>
        </row>
        <row r="25">
          <cell r="B25" t="str">
            <v>1.2.1</v>
          </cell>
        </row>
        <row r="26">
          <cell r="B26" t="str">
            <v>1.2.2</v>
          </cell>
        </row>
        <row r="27">
          <cell r="B27" t="str">
            <v>1.2.3</v>
          </cell>
        </row>
        <row r="28">
          <cell r="B28" t="str">
            <v>1.2.4</v>
          </cell>
        </row>
        <row r="29">
          <cell r="B29" t="str">
            <v>1.2.5</v>
          </cell>
        </row>
        <row r="30">
          <cell r="B30" t="str">
            <v>1.2.6</v>
          </cell>
        </row>
        <row r="31">
          <cell r="B31" t="str">
            <v>1.2.7</v>
          </cell>
        </row>
        <row r="32">
          <cell r="B32" t="str">
            <v>1.2.8</v>
          </cell>
        </row>
        <row r="33">
          <cell r="B33" t="str">
            <v>1.2.9</v>
          </cell>
        </row>
        <row r="34">
          <cell r="B34" t="str">
            <v>1.2.10</v>
          </cell>
        </row>
        <row r="35">
          <cell r="B35" t="str">
            <v>1.2.11</v>
          </cell>
        </row>
        <row r="36">
          <cell r="B36" t="str">
            <v>1.2.12</v>
          </cell>
        </row>
        <row r="37">
          <cell r="B37" t="str">
            <v>1.2.13</v>
          </cell>
        </row>
        <row r="40">
          <cell r="B40" t="str">
            <v>1.3.1</v>
          </cell>
        </row>
        <row r="43">
          <cell r="B43" t="str">
            <v>1.4.1</v>
          </cell>
        </row>
        <row r="44">
          <cell r="B44" t="str">
            <v>1.4.2</v>
          </cell>
        </row>
        <row r="45">
          <cell r="B45" t="str">
            <v>1.4.3</v>
          </cell>
        </row>
        <row r="46">
          <cell r="B46" t="str">
            <v>1.4.4</v>
          </cell>
        </row>
        <row r="47">
          <cell r="B47" t="str">
            <v>1.4.5</v>
          </cell>
        </row>
        <row r="48">
          <cell r="B48" t="str">
            <v>1.4.6</v>
          </cell>
        </row>
        <row r="49">
          <cell r="B49" t="str">
            <v>1.4.7</v>
          </cell>
        </row>
        <row r="50">
          <cell r="B50" t="str">
            <v>1.4.8</v>
          </cell>
        </row>
        <row r="51">
          <cell r="B51" t="str">
            <v>1.4.9</v>
          </cell>
        </row>
        <row r="52">
          <cell r="B52" t="str">
            <v>1.4.10</v>
          </cell>
        </row>
        <row r="53">
          <cell r="B53" t="str">
            <v>1.4.11</v>
          </cell>
        </row>
        <row r="54">
          <cell r="B54" t="str">
            <v>1.4.12</v>
          </cell>
        </row>
        <row r="55">
          <cell r="B55" t="str">
            <v>1.4.13</v>
          </cell>
        </row>
        <row r="56">
          <cell r="B56" t="str">
            <v>1.4.14</v>
          </cell>
        </row>
        <row r="59">
          <cell r="B59" t="str">
            <v>1.5.1</v>
          </cell>
        </row>
        <row r="60">
          <cell r="B60" t="str">
            <v>1.5.2</v>
          </cell>
        </row>
        <row r="61">
          <cell r="B61" t="str">
            <v>1.5.3</v>
          </cell>
        </row>
        <row r="64">
          <cell r="B64" t="str">
            <v>1.6.1</v>
          </cell>
        </row>
        <row r="65">
          <cell r="B65" t="str">
            <v>1.6.2</v>
          </cell>
        </row>
        <row r="66">
          <cell r="B66" t="str">
            <v>1.6.3</v>
          </cell>
        </row>
        <row r="67">
          <cell r="B67" t="str">
            <v>1.6.4</v>
          </cell>
        </row>
        <row r="68">
          <cell r="B68" t="str">
            <v>1.6.5</v>
          </cell>
        </row>
        <row r="69">
          <cell r="B69" t="str">
            <v>1.6.6</v>
          </cell>
        </row>
        <row r="71">
          <cell r="B71" t="str">
            <v>1.7.1</v>
          </cell>
        </row>
        <row r="73">
          <cell r="B73" t="str">
            <v>1.8.1</v>
          </cell>
        </row>
        <row r="75">
          <cell r="B75" t="str">
            <v>1.8.1a</v>
          </cell>
        </row>
        <row r="76">
          <cell r="B76" t="str">
            <v>Schools</v>
          </cell>
        </row>
        <row r="77">
          <cell r="B77" t="str">
            <v>Central School Services</v>
          </cell>
        </row>
        <row r="78">
          <cell r="B78" t="str">
            <v>High Needs</v>
          </cell>
        </row>
        <row r="79">
          <cell r="B79" t="str">
            <v>Early Years</v>
          </cell>
        </row>
        <row r="83">
          <cell r="B83" t="str">
            <v>1.9.1</v>
          </cell>
        </row>
        <row r="84">
          <cell r="B84" t="str">
            <v>1.9.2</v>
          </cell>
        </row>
        <row r="85">
          <cell r="B85" t="str">
            <v>1.9.3</v>
          </cell>
        </row>
        <row r="86">
          <cell r="B86" t="str">
            <v>1.9.4</v>
          </cell>
        </row>
        <row r="87">
          <cell r="B87" t="str">
            <v>1.9.5</v>
          </cell>
        </row>
        <row r="88">
          <cell r="B88" t="str">
            <v>1.9.6</v>
          </cell>
        </row>
        <row r="90">
          <cell r="B90">
            <v>2</v>
          </cell>
        </row>
        <row r="92">
          <cell r="B92" t="str">
            <v>2.0.1</v>
          </cell>
        </row>
        <row r="93">
          <cell r="B93" t="str">
            <v>2.0.2</v>
          </cell>
        </row>
        <row r="94">
          <cell r="B94" t="str">
            <v>2.0.3</v>
          </cell>
        </row>
        <row r="95">
          <cell r="B95" t="str">
            <v>2.0.4</v>
          </cell>
        </row>
        <row r="96">
          <cell r="B96" t="str">
            <v>2.0.5</v>
          </cell>
        </row>
        <row r="97">
          <cell r="B97" t="str">
            <v>2.0.6</v>
          </cell>
        </row>
        <row r="98">
          <cell r="B98" t="str">
            <v>2.0.7</v>
          </cell>
        </row>
        <row r="100">
          <cell r="B100" t="str">
            <v>2.1.1</v>
          </cell>
        </row>
        <row r="101">
          <cell r="B101" t="str">
            <v>2.1.2</v>
          </cell>
        </row>
        <row r="102">
          <cell r="B102" t="str">
            <v>2.1.3</v>
          </cell>
        </row>
        <row r="103">
          <cell r="B103" t="str">
            <v>2.1.4</v>
          </cell>
        </row>
        <row r="104">
          <cell r="B104" t="str">
            <v>2.1.5</v>
          </cell>
        </row>
        <row r="105">
          <cell r="B105" t="str">
            <v>2.1.6</v>
          </cell>
        </row>
        <row r="106">
          <cell r="B106" t="str">
            <v>2.1.7</v>
          </cell>
        </row>
        <row r="107">
          <cell r="B107" t="str">
            <v>2.1.8</v>
          </cell>
        </row>
        <row r="108">
          <cell r="B108" t="str">
            <v>2.1.9</v>
          </cell>
        </row>
        <row r="110">
          <cell r="B110" t="str">
            <v>2.2.1</v>
          </cell>
        </row>
        <row r="112">
          <cell r="B112" t="str">
            <v>2.3.1</v>
          </cell>
        </row>
        <row r="113">
          <cell r="B113" t="str">
            <v>2.3.2</v>
          </cell>
        </row>
        <row r="114">
          <cell r="B114" t="str">
            <v>2.3.3</v>
          </cell>
        </row>
        <row r="115">
          <cell r="B115" t="str">
            <v>2.3.4</v>
          </cell>
        </row>
        <row r="116">
          <cell r="B116" t="str">
            <v>2.3.5</v>
          </cell>
        </row>
        <row r="118">
          <cell r="B118" t="str">
            <v>2.4.1</v>
          </cell>
        </row>
        <row r="119">
          <cell r="B119" t="str">
            <v>2.4.2</v>
          </cell>
        </row>
        <row r="120">
          <cell r="B120" t="str">
            <v>2.4.3</v>
          </cell>
        </row>
        <row r="122">
          <cell r="B122">
            <v>2.5</v>
          </cell>
        </row>
        <row r="123">
          <cell r="B123" t="str">
            <v>2.5.1</v>
          </cell>
        </row>
      </sheetData>
      <sheetData sheetId="3" refreshError="1"/>
      <sheetData sheetId="4" refreshError="1"/>
      <sheetData sheetId="5">
        <row r="1">
          <cell r="A1" t="str">
            <v>Local Authority List</v>
          </cell>
        </row>
        <row r="2">
          <cell r="A2">
            <v>201</v>
          </cell>
          <cell r="B2" t="str">
            <v>City of London</v>
          </cell>
        </row>
        <row r="3">
          <cell r="A3">
            <v>202</v>
          </cell>
          <cell r="B3" t="str">
            <v>Camden</v>
          </cell>
        </row>
        <row r="4">
          <cell r="A4">
            <v>203</v>
          </cell>
          <cell r="B4" t="str">
            <v>Greenwich</v>
          </cell>
        </row>
        <row r="5">
          <cell r="A5">
            <v>204</v>
          </cell>
          <cell r="B5" t="str">
            <v>Hackney</v>
          </cell>
        </row>
        <row r="6">
          <cell r="A6">
            <v>205</v>
          </cell>
          <cell r="B6" t="str">
            <v>Hammersmith &amp; Fulham</v>
          </cell>
        </row>
        <row r="7">
          <cell r="A7">
            <v>206</v>
          </cell>
          <cell r="B7" t="str">
            <v>Islington</v>
          </cell>
        </row>
        <row r="8">
          <cell r="A8">
            <v>207</v>
          </cell>
          <cell r="B8" t="str">
            <v>Kensington &amp; Chelsea</v>
          </cell>
        </row>
        <row r="9">
          <cell r="A9">
            <v>208</v>
          </cell>
          <cell r="B9" t="str">
            <v>Lambeth</v>
          </cell>
        </row>
        <row r="10">
          <cell r="A10">
            <v>209</v>
          </cell>
          <cell r="B10" t="str">
            <v>Lewisham</v>
          </cell>
        </row>
        <row r="11">
          <cell r="A11">
            <v>210</v>
          </cell>
          <cell r="B11" t="str">
            <v>Southwark</v>
          </cell>
        </row>
        <row r="12">
          <cell r="A12">
            <v>211</v>
          </cell>
          <cell r="B12" t="str">
            <v>Tower Hamlets</v>
          </cell>
        </row>
        <row r="13">
          <cell r="A13">
            <v>212</v>
          </cell>
          <cell r="B13" t="str">
            <v>Wandsworth</v>
          </cell>
        </row>
        <row r="14">
          <cell r="A14">
            <v>213</v>
          </cell>
          <cell r="B14" t="str">
            <v>Westminster</v>
          </cell>
        </row>
        <row r="15">
          <cell r="A15">
            <v>301</v>
          </cell>
          <cell r="B15" t="str">
            <v>Barking &amp; Dagenham</v>
          </cell>
        </row>
        <row r="16">
          <cell r="A16">
            <v>302</v>
          </cell>
          <cell r="B16" t="str">
            <v>Barnet</v>
          </cell>
        </row>
        <row r="17">
          <cell r="A17">
            <v>303</v>
          </cell>
          <cell r="B17" t="str">
            <v>Bexley</v>
          </cell>
        </row>
        <row r="18">
          <cell r="A18">
            <v>304</v>
          </cell>
          <cell r="B18" t="str">
            <v>Brent</v>
          </cell>
        </row>
        <row r="19">
          <cell r="A19">
            <v>305</v>
          </cell>
          <cell r="B19" t="str">
            <v>Bromley</v>
          </cell>
        </row>
        <row r="20">
          <cell r="A20">
            <v>306</v>
          </cell>
          <cell r="B20" t="str">
            <v>Croydon</v>
          </cell>
        </row>
        <row r="21">
          <cell r="A21">
            <v>307</v>
          </cell>
          <cell r="B21" t="str">
            <v>Ealing</v>
          </cell>
        </row>
        <row r="22">
          <cell r="A22">
            <v>308</v>
          </cell>
          <cell r="B22" t="str">
            <v>Enfield</v>
          </cell>
        </row>
        <row r="23">
          <cell r="A23">
            <v>309</v>
          </cell>
          <cell r="B23" t="str">
            <v>Haringey</v>
          </cell>
        </row>
        <row r="24">
          <cell r="A24">
            <v>310</v>
          </cell>
          <cell r="B24" t="str">
            <v>Harrow</v>
          </cell>
        </row>
        <row r="25">
          <cell r="A25">
            <v>311</v>
          </cell>
          <cell r="B25" t="str">
            <v>Havering</v>
          </cell>
        </row>
        <row r="26">
          <cell r="A26">
            <v>312</v>
          </cell>
          <cell r="B26" t="str">
            <v>Hillingdon</v>
          </cell>
        </row>
        <row r="27">
          <cell r="A27">
            <v>313</v>
          </cell>
          <cell r="B27" t="str">
            <v>Hounslow</v>
          </cell>
        </row>
        <row r="28">
          <cell r="A28">
            <v>314</v>
          </cell>
          <cell r="B28" t="str">
            <v>Kingston Upon Thames</v>
          </cell>
        </row>
        <row r="29">
          <cell r="A29">
            <v>315</v>
          </cell>
          <cell r="B29" t="str">
            <v>Merton</v>
          </cell>
        </row>
        <row r="30">
          <cell r="A30">
            <v>316</v>
          </cell>
          <cell r="B30" t="str">
            <v>Newham</v>
          </cell>
        </row>
        <row r="31">
          <cell r="A31">
            <v>317</v>
          </cell>
          <cell r="B31" t="str">
            <v>Redbridge</v>
          </cell>
        </row>
        <row r="32">
          <cell r="A32">
            <v>318</v>
          </cell>
          <cell r="B32" t="str">
            <v>Richmond Upon Thames</v>
          </cell>
        </row>
        <row r="33">
          <cell r="A33">
            <v>319</v>
          </cell>
          <cell r="B33" t="str">
            <v>Sutton</v>
          </cell>
        </row>
        <row r="34">
          <cell r="A34">
            <v>320</v>
          </cell>
          <cell r="B34" t="str">
            <v>Waltham Forest</v>
          </cell>
        </row>
        <row r="35">
          <cell r="A35">
            <v>330</v>
          </cell>
          <cell r="B35" t="str">
            <v>Birmingham</v>
          </cell>
        </row>
        <row r="36">
          <cell r="A36">
            <v>331</v>
          </cell>
          <cell r="B36" t="str">
            <v>Coventry</v>
          </cell>
        </row>
        <row r="37">
          <cell r="A37">
            <v>332</v>
          </cell>
          <cell r="B37" t="str">
            <v>Dudley</v>
          </cell>
        </row>
        <row r="38">
          <cell r="A38">
            <v>333</v>
          </cell>
          <cell r="B38" t="str">
            <v>Sandwell</v>
          </cell>
        </row>
        <row r="39">
          <cell r="A39">
            <v>334</v>
          </cell>
          <cell r="B39" t="str">
            <v>Solihull</v>
          </cell>
        </row>
        <row r="40">
          <cell r="A40">
            <v>335</v>
          </cell>
          <cell r="B40" t="str">
            <v>Walsall</v>
          </cell>
        </row>
        <row r="41">
          <cell r="A41">
            <v>336</v>
          </cell>
          <cell r="B41" t="str">
            <v>Wolverhampton</v>
          </cell>
        </row>
        <row r="42">
          <cell r="A42">
            <v>340</v>
          </cell>
          <cell r="B42" t="str">
            <v>Knowsley</v>
          </cell>
        </row>
        <row r="43">
          <cell r="A43">
            <v>341</v>
          </cell>
          <cell r="B43" t="str">
            <v>Liverpool</v>
          </cell>
        </row>
        <row r="44">
          <cell r="A44">
            <v>342</v>
          </cell>
          <cell r="B44" t="str">
            <v>St Helens</v>
          </cell>
        </row>
        <row r="45">
          <cell r="A45">
            <v>343</v>
          </cell>
          <cell r="B45" t="str">
            <v>Sefton</v>
          </cell>
        </row>
        <row r="46">
          <cell r="A46">
            <v>344</v>
          </cell>
          <cell r="B46" t="str">
            <v>Wirral</v>
          </cell>
        </row>
        <row r="47">
          <cell r="A47">
            <v>350</v>
          </cell>
          <cell r="B47" t="str">
            <v>Bolton</v>
          </cell>
        </row>
        <row r="48">
          <cell r="A48">
            <v>351</v>
          </cell>
          <cell r="B48" t="str">
            <v>Bury</v>
          </cell>
        </row>
        <row r="49">
          <cell r="A49">
            <v>352</v>
          </cell>
          <cell r="B49" t="str">
            <v>Manchester</v>
          </cell>
        </row>
        <row r="50">
          <cell r="A50">
            <v>353</v>
          </cell>
          <cell r="B50" t="str">
            <v>Oldham</v>
          </cell>
        </row>
        <row r="51">
          <cell r="A51">
            <v>354</v>
          </cell>
          <cell r="B51" t="str">
            <v>Rochdale</v>
          </cell>
        </row>
        <row r="52">
          <cell r="A52">
            <v>355</v>
          </cell>
          <cell r="B52" t="str">
            <v>Salford</v>
          </cell>
        </row>
        <row r="53">
          <cell r="A53">
            <v>356</v>
          </cell>
          <cell r="B53" t="str">
            <v>Stockport</v>
          </cell>
        </row>
        <row r="54">
          <cell r="A54">
            <v>357</v>
          </cell>
          <cell r="B54" t="str">
            <v>Tameside</v>
          </cell>
        </row>
        <row r="55">
          <cell r="A55">
            <v>358</v>
          </cell>
          <cell r="B55" t="str">
            <v>Trafford</v>
          </cell>
        </row>
        <row r="56">
          <cell r="A56">
            <v>359</v>
          </cell>
          <cell r="B56" t="str">
            <v>Wigan</v>
          </cell>
        </row>
        <row r="57">
          <cell r="A57">
            <v>370</v>
          </cell>
          <cell r="B57" t="str">
            <v>Barnsley</v>
          </cell>
        </row>
        <row r="58">
          <cell r="A58">
            <v>371</v>
          </cell>
          <cell r="B58" t="str">
            <v>Doncaster</v>
          </cell>
        </row>
        <row r="59">
          <cell r="A59">
            <v>372</v>
          </cell>
          <cell r="B59" t="str">
            <v>Rotherham</v>
          </cell>
        </row>
        <row r="60">
          <cell r="A60">
            <v>373</v>
          </cell>
          <cell r="B60" t="str">
            <v>Sheffield</v>
          </cell>
        </row>
        <row r="61">
          <cell r="A61">
            <v>380</v>
          </cell>
          <cell r="B61" t="str">
            <v>Bradford</v>
          </cell>
        </row>
        <row r="62">
          <cell r="A62">
            <v>381</v>
          </cell>
          <cell r="B62" t="str">
            <v>Calderdale</v>
          </cell>
        </row>
        <row r="63">
          <cell r="A63">
            <v>382</v>
          </cell>
          <cell r="B63" t="str">
            <v>Kirklees</v>
          </cell>
        </row>
        <row r="64">
          <cell r="A64">
            <v>383</v>
          </cell>
          <cell r="B64" t="str">
            <v>Leeds</v>
          </cell>
        </row>
        <row r="65">
          <cell r="A65">
            <v>384</v>
          </cell>
          <cell r="B65" t="str">
            <v>Wakefield</v>
          </cell>
        </row>
        <row r="66">
          <cell r="A66">
            <v>390</v>
          </cell>
          <cell r="B66" t="str">
            <v>Gateshead</v>
          </cell>
        </row>
        <row r="67">
          <cell r="A67">
            <v>391</v>
          </cell>
          <cell r="B67" t="str">
            <v>Newcastle Upon Tyne</v>
          </cell>
        </row>
        <row r="68">
          <cell r="A68">
            <v>392</v>
          </cell>
          <cell r="B68" t="str">
            <v>North Tyneside</v>
          </cell>
        </row>
        <row r="69">
          <cell r="A69">
            <v>393</v>
          </cell>
          <cell r="B69" t="str">
            <v>South Tyneside</v>
          </cell>
        </row>
        <row r="70">
          <cell r="A70">
            <v>394</v>
          </cell>
          <cell r="B70" t="str">
            <v>Sunderland</v>
          </cell>
        </row>
        <row r="71">
          <cell r="A71">
            <v>420</v>
          </cell>
          <cell r="B71" t="str">
            <v>Isles of Scilly</v>
          </cell>
        </row>
        <row r="72">
          <cell r="A72">
            <v>800</v>
          </cell>
          <cell r="B72" t="str">
            <v>Bath &amp; North East Somerset</v>
          </cell>
        </row>
        <row r="73">
          <cell r="A73">
            <v>801</v>
          </cell>
          <cell r="B73" t="str">
            <v>Bristol</v>
          </cell>
        </row>
        <row r="74">
          <cell r="A74">
            <v>802</v>
          </cell>
          <cell r="B74" t="str">
            <v>North Somerset</v>
          </cell>
        </row>
        <row r="75">
          <cell r="A75">
            <v>803</v>
          </cell>
          <cell r="B75" t="str">
            <v>South Gloucestershire</v>
          </cell>
        </row>
        <row r="76">
          <cell r="A76">
            <v>805</v>
          </cell>
          <cell r="B76" t="str">
            <v>Hartlepool</v>
          </cell>
        </row>
        <row r="77">
          <cell r="A77">
            <v>806</v>
          </cell>
          <cell r="B77" t="str">
            <v>Middlesbrough</v>
          </cell>
        </row>
        <row r="78">
          <cell r="A78">
            <v>807</v>
          </cell>
          <cell r="B78" t="str">
            <v>Redcar &amp; Cleveland</v>
          </cell>
        </row>
        <row r="79">
          <cell r="A79">
            <v>808</v>
          </cell>
          <cell r="B79" t="str">
            <v>Stockton-on-Tees</v>
          </cell>
        </row>
        <row r="80">
          <cell r="A80">
            <v>810</v>
          </cell>
          <cell r="B80" t="str">
            <v>Kingston-upon-Hull</v>
          </cell>
        </row>
        <row r="81">
          <cell r="A81">
            <v>811</v>
          </cell>
          <cell r="B81" t="str">
            <v>East Riding of Yorkshire</v>
          </cell>
        </row>
        <row r="82">
          <cell r="A82">
            <v>812</v>
          </cell>
          <cell r="B82" t="str">
            <v>North East Lincolnshire</v>
          </cell>
        </row>
        <row r="83">
          <cell r="A83">
            <v>813</v>
          </cell>
          <cell r="B83" t="str">
            <v>North Lincolnshire</v>
          </cell>
        </row>
        <row r="84">
          <cell r="A84">
            <v>815</v>
          </cell>
          <cell r="B84" t="str">
            <v>North Yorkshire</v>
          </cell>
        </row>
        <row r="85">
          <cell r="A85">
            <v>816</v>
          </cell>
          <cell r="B85" t="str">
            <v>York</v>
          </cell>
        </row>
        <row r="86">
          <cell r="A86">
            <v>821</v>
          </cell>
          <cell r="B86" t="str">
            <v>Luton</v>
          </cell>
        </row>
        <row r="87">
          <cell r="A87">
            <v>822</v>
          </cell>
          <cell r="B87" t="str">
            <v>Bedford Borough</v>
          </cell>
        </row>
        <row r="88">
          <cell r="A88">
            <v>823</v>
          </cell>
          <cell r="B88" t="str">
            <v>Central Bedfordshire</v>
          </cell>
        </row>
        <row r="89">
          <cell r="A89">
            <v>825</v>
          </cell>
          <cell r="B89" t="str">
            <v>Buckinghamshire</v>
          </cell>
        </row>
        <row r="90">
          <cell r="A90">
            <v>826</v>
          </cell>
          <cell r="B90" t="str">
            <v>Milton Keynes</v>
          </cell>
        </row>
        <row r="91">
          <cell r="A91">
            <v>830</v>
          </cell>
          <cell r="B91" t="str">
            <v>Derbyshire</v>
          </cell>
        </row>
        <row r="92">
          <cell r="A92">
            <v>831</v>
          </cell>
          <cell r="B92" t="str">
            <v>Derby</v>
          </cell>
        </row>
        <row r="93">
          <cell r="A93">
            <v>838</v>
          </cell>
          <cell r="B93" t="str">
            <v>Dorset</v>
          </cell>
        </row>
        <row r="94">
          <cell r="A94">
            <v>839</v>
          </cell>
          <cell r="B94" t="str">
            <v>Bournemouth, Christchurch and Poole</v>
          </cell>
        </row>
        <row r="95">
          <cell r="A95">
            <v>840</v>
          </cell>
          <cell r="B95" t="str">
            <v>Durham</v>
          </cell>
        </row>
        <row r="96">
          <cell r="A96">
            <v>841</v>
          </cell>
          <cell r="B96" t="str">
            <v>Darlington</v>
          </cell>
        </row>
        <row r="97">
          <cell r="A97">
            <v>845</v>
          </cell>
          <cell r="B97" t="str">
            <v>East Sussex</v>
          </cell>
        </row>
        <row r="98">
          <cell r="A98">
            <v>846</v>
          </cell>
          <cell r="B98" t="str">
            <v>Brighton &amp; Hove</v>
          </cell>
        </row>
        <row r="99">
          <cell r="A99">
            <v>850</v>
          </cell>
          <cell r="B99" t="str">
            <v>Hampshire</v>
          </cell>
        </row>
        <row r="100">
          <cell r="A100">
            <v>851</v>
          </cell>
          <cell r="B100" t="str">
            <v>Portsmouth</v>
          </cell>
        </row>
        <row r="101">
          <cell r="A101">
            <v>852</v>
          </cell>
          <cell r="B101" t="str">
            <v>Southampton</v>
          </cell>
        </row>
        <row r="102">
          <cell r="A102">
            <v>855</v>
          </cell>
          <cell r="B102" t="str">
            <v>Leicestershire</v>
          </cell>
        </row>
        <row r="103">
          <cell r="A103">
            <v>856</v>
          </cell>
          <cell r="B103" t="str">
            <v>Leicester</v>
          </cell>
        </row>
        <row r="104">
          <cell r="A104">
            <v>857</v>
          </cell>
          <cell r="B104" t="str">
            <v>Rutland</v>
          </cell>
        </row>
        <row r="105">
          <cell r="A105">
            <v>860</v>
          </cell>
          <cell r="B105" t="str">
            <v>Staffordshire</v>
          </cell>
        </row>
        <row r="106">
          <cell r="A106">
            <v>861</v>
          </cell>
          <cell r="B106" t="str">
            <v>Stoke-on-Trent</v>
          </cell>
        </row>
        <row r="107">
          <cell r="A107">
            <v>865</v>
          </cell>
          <cell r="B107" t="str">
            <v>Wiltshire</v>
          </cell>
        </row>
        <row r="108">
          <cell r="A108">
            <v>866</v>
          </cell>
          <cell r="B108" t="str">
            <v>Swindon</v>
          </cell>
        </row>
        <row r="109">
          <cell r="A109">
            <v>867</v>
          </cell>
          <cell r="B109" t="str">
            <v>Bracknell Forest</v>
          </cell>
        </row>
        <row r="110">
          <cell r="A110">
            <v>868</v>
          </cell>
          <cell r="B110" t="str">
            <v>Windsor &amp; Maidenhead</v>
          </cell>
        </row>
        <row r="111">
          <cell r="A111">
            <v>869</v>
          </cell>
          <cell r="B111" t="str">
            <v>West Berkshire</v>
          </cell>
        </row>
        <row r="112">
          <cell r="A112">
            <v>870</v>
          </cell>
          <cell r="B112" t="str">
            <v>Reading</v>
          </cell>
        </row>
        <row r="113">
          <cell r="A113">
            <v>871</v>
          </cell>
          <cell r="B113" t="str">
            <v>Slough</v>
          </cell>
        </row>
        <row r="114">
          <cell r="A114">
            <v>872</v>
          </cell>
          <cell r="B114" t="str">
            <v>Wokingham</v>
          </cell>
        </row>
        <row r="115">
          <cell r="A115">
            <v>873</v>
          </cell>
          <cell r="B115" t="str">
            <v>Cambridgeshire</v>
          </cell>
        </row>
        <row r="116">
          <cell r="A116">
            <v>874</v>
          </cell>
          <cell r="B116" t="str">
            <v>Peterborough</v>
          </cell>
        </row>
        <row r="117">
          <cell r="A117">
            <v>876</v>
          </cell>
          <cell r="B117" t="str">
            <v>Halton</v>
          </cell>
        </row>
        <row r="118">
          <cell r="A118">
            <v>877</v>
          </cell>
          <cell r="B118" t="str">
            <v>Warrington</v>
          </cell>
        </row>
        <row r="119">
          <cell r="A119">
            <v>878</v>
          </cell>
          <cell r="B119" t="str">
            <v>Devon</v>
          </cell>
        </row>
        <row r="120">
          <cell r="A120">
            <v>879</v>
          </cell>
          <cell r="B120" t="str">
            <v>Plymouth</v>
          </cell>
        </row>
        <row r="121">
          <cell r="A121">
            <v>880</v>
          </cell>
          <cell r="B121" t="str">
            <v>Torbay</v>
          </cell>
        </row>
        <row r="122">
          <cell r="A122">
            <v>881</v>
          </cell>
          <cell r="B122" t="str">
            <v>Essex</v>
          </cell>
        </row>
        <row r="123">
          <cell r="A123">
            <v>882</v>
          </cell>
          <cell r="B123" t="str">
            <v>Southend-on-Sea</v>
          </cell>
        </row>
        <row r="124">
          <cell r="A124">
            <v>883</v>
          </cell>
          <cell r="B124" t="str">
            <v>Thurrock</v>
          </cell>
        </row>
        <row r="125">
          <cell r="A125">
            <v>884</v>
          </cell>
          <cell r="B125" t="str">
            <v>Herefordshire</v>
          </cell>
        </row>
        <row r="126">
          <cell r="A126">
            <v>885</v>
          </cell>
          <cell r="B126" t="str">
            <v>Worcestershire</v>
          </cell>
        </row>
        <row r="127">
          <cell r="A127">
            <v>886</v>
          </cell>
          <cell r="B127" t="str">
            <v>Kent</v>
          </cell>
        </row>
        <row r="128">
          <cell r="A128">
            <v>887</v>
          </cell>
          <cell r="B128" t="str">
            <v>Medway</v>
          </cell>
        </row>
        <row r="129">
          <cell r="A129">
            <v>888</v>
          </cell>
          <cell r="B129" t="str">
            <v>Lancashire</v>
          </cell>
        </row>
        <row r="130">
          <cell r="A130">
            <v>889</v>
          </cell>
          <cell r="B130" t="str">
            <v>Blackburn with Darwen</v>
          </cell>
        </row>
        <row r="131">
          <cell r="A131">
            <v>890</v>
          </cell>
          <cell r="B131" t="str">
            <v>Blackpool</v>
          </cell>
        </row>
        <row r="132">
          <cell r="A132">
            <v>891</v>
          </cell>
          <cell r="B132" t="str">
            <v>Nottinghamshire</v>
          </cell>
        </row>
        <row r="133">
          <cell r="A133">
            <v>892</v>
          </cell>
          <cell r="B133" t="str">
            <v>Nottingham</v>
          </cell>
        </row>
        <row r="134">
          <cell r="A134">
            <v>893</v>
          </cell>
          <cell r="B134" t="str">
            <v>Shropshire</v>
          </cell>
        </row>
        <row r="135">
          <cell r="A135">
            <v>894</v>
          </cell>
          <cell r="B135" t="str">
            <v>Telford &amp; Wrekin</v>
          </cell>
        </row>
        <row r="136">
          <cell r="A136">
            <v>895</v>
          </cell>
          <cell r="B136" t="str">
            <v>Cheshire East</v>
          </cell>
        </row>
        <row r="137">
          <cell r="A137">
            <v>896</v>
          </cell>
          <cell r="B137" t="str">
            <v>Cheshire West and Chester</v>
          </cell>
        </row>
        <row r="138">
          <cell r="A138">
            <v>908</v>
          </cell>
          <cell r="B138" t="str">
            <v>Cornwall</v>
          </cell>
        </row>
        <row r="139">
          <cell r="A139">
            <v>909</v>
          </cell>
          <cell r="B139" t="str">
            <v>Cumbria</v>
          </cell>
        </row>
        <row r="140">
          <cell r="A140">
            <v>916</v>
          </cell>
          <cell r="B140" t="str">
            <v>Gloucestershire</v>
          </cell>
        </row>
        <row r="141">
          <cell r="A141">
            <v>919</v>
          </cell>
          <cell r="B141" t="str">
            <v>Hertfordshire</v>
          </cell>
        </row>
        <row r="142">
          <cell r="A142">
            <v>921</v>
          </cell>
          <cell r="B142" t="str">
            <v>Isle of Wight</v>
          </cell>
        </row>
        <row r="143">
          <cell r="A143">
            <v>925</v>
          </cell>
          <cell r="B143" t="str">
            <v>Lincolnshire</v>
          </cell>
        </row>
        <row r="144">
          <cell r="A144">
            <v>926</v>
          </cell>
          <cell r="B144" t="str">
            <v>Norfolk</v>
          </cell>
        </row>
        <row r="145">
          <cell r="A145">
            <v>928</v>
          </cell>
          <cell r="B145" t="str">
            <v>Northamptonshire</v>
          </cell>
        </row>
        <row r="146">
          <cell r="A146">
            <v>929</v>
          </cell>
          <cell r="B146" t="str">
            <v>Northumberland</v>
          </cell>
        </row>
        <row r="147">
          <cell r="A147">
            <v>931</v>
          </cell>
          <cell r="B147" t="str">
            <v>Oxfordshire</v>
          </cell>
        </row>
        <row r="148">
          <cell r="A148">
            <v>933</v>
          </cell>
          <cell r="B148" t="str">
            <v>Somerset</v>
          </cell>
        </row>
        <row r="149">
          <cell r="A149">
            <v>935</v>
          </cell>
          <cell r="B149" t="str">
            <v>Suffolk</v>
          </cell>
        </row>
        <row r="150">
          <cell r="A150">
            <v>936</v>
          </cell>
          <cell r="B150" t="str">
            <v>Surrey</v>
          </cell>
        </row>
        <row r="151">
          <cell r="A151">
            <v>937</v>
          </cell>
          <cell r="B151" t="str">
            <v>Warwickshire</v>
          </cell>
        </row>
        <row r="152">
          <cell r="A152">
            <v>938</v>
          </cell>
          <cell r="B152" t="str">
            <v>West Sussex</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LA Table"/>
      <sheetName val="Schools Table"/>
      <sheetName val="Early Years Table"/>
      <sheetName val="Admin"/>
      <sheetName val="Prev_LA_Table"/>
    </sheetNames>
    <sheetDataSet>
      <sheetData sheetId="0"/>
      <sheetData sheetId="1"/>
      <sheetData sheetId="2"/>
      <sheetData sheetId="3">
        <row r="10">
          <cell r="P10" t="str">
            <v/>
          </cell>
        </row>
      </sheetData>
      <sheetData sheetId="4">
        <row r="9">
          <cell r="S9">
            <v>0</v>
          </cell>
        </row>
      </sheetData>
      <sheetData sheetId="5">
        <row r="2">
          <cell r="D2">
            <v>201</v>
          </cell>
        </row>
      </sheetData>
      <sheetData sheetId="6"/>
    </sheetDataSet>
  </externalBook>
</externalLink>
</file>

<file path=xl/tables/table1.xml><?xml version="1.0" encoding="utf-8"?>
<table xmlns="http://schemas.openxmlformats.org/spreadsheetml/2006/main" id="1" name="Table1" displayName="Table1" ref="A5:L106" totalsRowShown="0">
  <autoFilter ref="A5:L1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Blank Header" dataDxfId="18"/>
    <tableColumn id="2" name="Description" dataDxfId="17" dataCellStyle="Normal_Sheet1"/>
    <tableColumn id="3" name="Early Years" dataDxfId="16" dataCellStyle="Normal_Sheet1"/>
    <tableColumn id="4" name="Primary" dataDxfId="15" dataCellStyle="Normal_Sheet1"/>
    <tableColumn id="5" name="Secondary" dataDxfId="14" dataCellStyle="Normal_Sheet1"/>
    <tableColumn id="6" name="SEN/Special Schools " dataDxfId="13" dataCellStyle="Normal_Sheet1"/>
    <tableColumn id="7" name="AP/PRUs" dataDxfId="12" dataCellStyle="Normal_Sheet1"/>
    <tableColumn id="8" name="Post school " dataDxfId="11" dataCellStyle="Normal_Sheet1"/>
    <tableColumn id="9" name="Gross"/>
    <tableColumn id="10" name="Income" dataDxfId="10"/>
    <tableColumn id="11" name="Net" dataDxfId="9" dataCellStyle="Normal_Sheet1"/>
    <tableColumn id="12" name="Error Cell Reference and Description" dataDxfId="8"/>
  </tableColumns>
  <tableStyleInfo showFirstColumn="0" showLastColumn="0" showRowStripes="0" showColumnStripes="0"/>
  <extLst>
    <ext xmlns:x14="http://schemas.microsoft.com/office/spreadsheetml/2009/9/main" uri="{504A1905-F514-4f6f-8877-14C23A59335A}">
      <x14:table altTextSummary="The local authority level information for 2019-2020 is shown. The tbale presents the early years, primary, secondary, SEN special schools, AP/PRUs, post school, gross, income and net."/>
    </ext>
  </extLst>
</table>
</file>

<file path=xl/tables/table2.xml><?xml version="1.0" encoding="utf-8"?>
<table xmlns="http://schemas.openxmlformats.org/spreadsheetml/2006/main" id="2" name="Table2" displayName="Table2" ref="A6:M56" totalsRowShown="0" headerRowDxfId="7" dataDxfId="6">
  <autoFilter ref="A6:M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Blank Header" dataDxfId="5"/>
    <tableColumn id="2" name="Blank Header 1"/>
    <tableColumn id="3" name="Blank Header 2"/>
    <tableColumn id="4" name="PROVISIONS BY OTHERS"/>
    <tableColumn id="5" name="PROVISIONS BY OTHERS2" dataDxfId="4" dataCellStyle="Normal_Sheet1"/>
    <tableColumn id="6" name="PROVISIONS BY OTHERS3" dataDxfId="3" dataCellStyle="Normal_Sheet1"/>
    <tableColumn id="7" name="Blank Header 3"/>
    <tableColumn id="8" name="Blank Header 4"/>
    <tableColumn id="9" name="Blank Header 5"/>
    <tableColumn id="10" name="Blank Header 6" dataDxfId="2"/>
    <tableColumn id="11" name="Blank Header 7" dataDxfId="1"/>
    <tableColumn id="12" name="Blank Header 8" dataDxfId="0"/>
    <tableColumn id="13" name="Blank Header 9"/>
  </tableColumns>
  <tableStyleInfo showFirstColumn="0" showLastColumn="0" showRowStripes="0" showColumnStripes="0"/>
  <extLst>
    <ext xmlns:x14="http://schemas.microsoft.com/office/spreadsheetml/2009/9/main" uri="{504A1905-F514-4f6f-8877-14C23A59335A}">
      <x14:table altTextSummary="A table presents the details of childrens and young peoples services for 2019-2020. The tbale lists the provision by others as own provision, private, other public, voluntary, total expenditurre, income, net current expenditure, government grants inside AEF, government grants outside AEF and LEA NET revenue expenditur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uidance/section-251-2019-to-2020"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Cover">
    <pageSetUpPr fitToPage="1"/>
  </sheetPr>
  <dimension ref="A1:J24"/>
  <sheetViews>
    <sheetView tabSelected="1" workbookViewId="0"/>
  </sheetViews>
  <sheetFormatPr defaultColWidth="0" defaultRowHeight="14.25" zeroHeight="1" x14ac:dyDescent="0.2"/>
  <cols>
    <col min="1" max="1" width="25.28515625" style="73" bestFit="1" customWidth="1"/>
    <col min="2" max="2" width="30.28515625" style="73" customWidth="1"/>
    <col min="3" max="3" width="47.28515625" style="73" customWidth="1"/>
    <col min="4" max="6" width="9.28515625" style="73" customWidth="1"/>
    <col min="7" max="10" width="0" style="73" hidden="1" customWidth="1"/>
    <col min="11" max="16384" width="9.28515625" style="73" hidden="1"/>
  </cols>
  <sheetData>
    <row r="1" spans="1:8" x14ac:dyDescent="0.2">
      <c r="A1" s="186" t="s">
        <v>564</v>
      </c>
      <c r="B1" s="72"/>
      <c r="C1" s="72"/>
      <c r="D1" s="72"/>
      <c r="E1" s="72"/>
      <c r="F1" s="72"/>
      <c r="G1" s="72"/>
      <c r="H1" s="72"/>
    </row>
    <row r="2" spans="1:8" x14ac:dyDescent="0.2">
      <c r="A2" s="72"/>
      <c r="B2" s="72"/>
      <c r="C2" s="72"/>
      <c r="D2" s="72"/>
      <c r="E2" s="72"/>
      <c r="F2" s="72"/>
      <c r="G2" s="72"/>
      <c r="H2" s="72"/>
    </row>
    <row r="3" spans="1:8" x14ac:dyDescent="0.2">
      <c r="A3" s="72"/>
      <c r="B3" s="72"/>
      <c r="C3" s="72"/>
      <c r="D3" s="72"/>
      <c r="E3" s="72"/>
      <c r="F3" s="72"/>
      <c r="G3" s="72"/>
      <c r="H3" s="72"/>
    </row>
    <row r="4" spans="1:8" x14ac:dyDescent="0.2">
      <c r="A4" s="72"/>
      <c r="B4" s="72"/>
      <c r="C4" s="72"/>
      <c r="D4" s="72"/>
      <c r="E4" s="72"/>
      <c r="F4" s="72"/>
      <c r="G4" s="72"/>
      <c r="H4" s="72"/>
    </row>
    <row r="5" spans="1:8" ht="23.25" x14ac:dyDescent="0.2">
      <c r="A5" s="72"/>
      <c r="B5" s="72"/>
      <c r="C5" s="58" t="s">
        <v>507</v>
      </c>
      <c r="D5" s="72"/>
      <c r="E5" s="72"/>
      <c r="F5" s="72"/>
      <c r="G5" s="72"/>
      <c r="H5" s="72"/>
    </row>
    <row r="6" spans="1:8" ht="23.25" x14ac:dyDescent="0.2">
      <c r="A6" s="72"/>
      <c r="B6" s="72"/>
      <c r="C6" s="58" t="s">
        <v>471</v>
      </c>
      <c r="D6" s="72"/>
      <c r="E6" s="72"/>
      <c r="F6" s="72"/>
      <c r="G6" s="72"/>
      <c r="H6" s="72"/>
    </row>
    <row r="7" spans="1:8" x14ac:dyDescent="0.2">
      <c r="A7" s="72"/>
      <c r="B7" s="72"/>
      <c r="C7" s="74" t="s">
        <v>478</v>
      </c>
      <c r="D7" s="72"/>
      <c r="E7" s="72"/>
      <c r="F7" s="72"/>
      <c r="G7" s="72"/>
      <c r="H7" s="72"/>
    </row>
    <row r="8" spans="1:8" x14ac:dyDescent="0.2">
      <c r="A8" s="72"/>
      <c r="B8" s="72"/>
      <c r="C8" s="72"/>
      <c r="D8" s="72"/>
      <c r="E8" s="72"/>
      <c r="F8" s="72"/>
      <c r="G8" s="72"/>
      <c r="H8" s="72"/>
    </row>
    <row r="9" spans="1:8" x14ac:dyDescent="0.2">
      <c r="A9" s="72"/>
      <c r="B9" s="72"/>
      <c r="C9" s="72"/>
      <c r="D9" s="72"/>
      <c r="E9" s="72"/>
      <c r="F9" s="72"/>
      <c r="G9" s="72"/>
      <c r="H9" s="72"/>
    </row>
    <row r="10" spans="1:8" ht="22.15" customHeight="1" x14ac:dyDescent="0.2">
      <c r="A10" s="49" t="s">
        <v>204</v>
      </c>
      <c r="B10" s="113">
        <v>205</v>
      </c>
      <c r="C10" s="76"/>
      <c r="D10" s="72"/>
      <c r="E10" s="72"/>
      <c r="F10" s="72"/>
      <c r="G10" s="72"/>
      <c r="H10" s="72"/>
    </row>
    <row r="11" spans="1:8" ht="22.15" customHeight="1" x14ac:dyDescent="0.2">
      <c r="A11" s="72"/>
      <c r="B11" s="72"/>
      <c r="C11" s="77"/>
      <c r="D11" s="72"/>
      <c r="E11" s="72"/>
      <c r="F11" s="72"/>
      <c r="G11" s="72"/>
      <c r="H11" s="72"/>
    </row>
    <row r="12" spans="1:8" ht="22.15" customHeight="1" x14ac:dyDescent="0.2">
      <c r="A12" s="49" t="s">
        <v>203</v>
      </c>
      <c r="B12" s="49" t="str">
        <f>IF(ISNA(VLOOKUP(B10,LA, 2, FALSE)),"",VLOOKUP(B10, LA, 2, FALSE))</f>
        <v>Hammersmith &amp; Fulham</v>
      </c>
      <c r="C12" s="77"/>
      <c r="D12" s="72"/>
      <c r="E12" s="72"/>
      <c r="F12" s="72"/>
      <c r="G12" s="72"/>
      <c r="H12" s="72"/>
    </row>
    <row r="13" spans="1:8" ht="22.15" customHeight="1" x14ac:dyDescent="0.2">
      <c r="A13" s="49" t="s">
        <v>205</v>
      </c>
      <c r="B13" s="110" t="s">
        <v>546</v>
      </c>
      <c r="C13" s="76"/>
      <c r="D13" s="72"/>
      <c r="E13" s="72"/>
      <c r="F13" s="72"/>
      <c r="G13" s="72"/>
      <c r="H13" s="75"/>
    </row>
    <row r="14" spans="1:8" ht="22.15" customHeight="1" x14ac:dyDescent="0.2">
      <c r="A14" s="49" t="s">
        <v>206</v>
      </c>
      <c r="B14" s="99" t="s">
        <v>547</v>
      </c>
      <c r="C14" s="76"/>
      <c r="D14" s="72"/>
      <c r="E14" s="72"/>
      <c r="F14" s="72"/>
      <c r="G14" s="72"/>
      <c r="H14" s="72"/>
    </row>
    <row r="15" spans="1:8" ht="22.15" customHeight="1" x14ac:dyDescent="0.2">
      <c r="A15" s="49" t="s">
        <v>207</v>
      </c>
      <c r="B15" s="110">
        <v>2087535808</v>
      </c>
      <c r="C15" s="76"/>
      <c r="D15" s="72"/>
      <c r="E15" s="72"/>
      <c r="F15" s="72"/>
      <c r="G15" s="72"/>
      <c r="H15" s="72"/>
    </row>
    <row r="16" spans="1:8" x14ac:dyDescent="0.2">
      <c r="A16" s="72"/>
      <c r="B16" s="72"/>
      <c r="C16" s="72"/>
      <c r="D16" s="72"/>
      <c r="E16" s="72"/>
      <c r="F16" s="72"/>
      <c r="G16" s="72"/>
      <c r="H16" s="72"/>
    </row>
    <row r="17" spans="1:8" hidden="1" x14ac:dyDescent="0.2">
      <c r="A17" s="72"/>
      <c r="B17" s="72"/>
      <c r="C17" s="72"/>
      <c r="D17" s="72"/>
      <c r="E17" s="72"/>
      <c r="F17" s="72"/>
      <c r="G17" s="72"/>
      <c r="H17" s="72"/>
    </row>
    <row r="18" spans="1:8" hidden="1" x14ac:dyDescent="0.2">
      <c r="A18" s="72"/>
      <c r="B18" s="72"/>
      <c r="C18" s="72"/>
      <c r="D18" s="72"/>
      <c r="E18" s="72"/>
      <c r="F18" s="72"/>
      <c r="G18" s="72"/>
      <c r="H18" s="72"/>
    </row>
    <row r="19" spans="1:8" hidden="1" x14ac:dyDescent="0.2"/>
    <row r="20" spans="1:8" hidden="1" x14ac:dyDescent="0.2"/>
    <row r="21" spans="1:8" hidden="1" x14ac:dyDescent="0.2"/>
    <row r="22" spans="1:8" hidden="1" x14ac:dyDescent="0.2"/>
    <row r="23" spans="1:8" hidden="1" x14ac:dyDescent="0.2"/>
    <row r="24" spans="1:8" hidden="1" x14ac:dyDescent="0.2"/>
  </sheetData>
  <sheetProtection sort="0"/>
  <dataValidations count="1">
    <dataValidation type="list" allowBlank="1" showInputMessage="1" showErrorMessage="1" errorTitle="Invalid Entry" error="This is not a valid local authority number." sqref="B10">
      <formula1>LA_Number</formula1>
    </dataValidation>
  </dataValidations>
  <printOptions horizontalCentered="1"/>
  <pageMargins left="0.23622047244094491" right="0.23622047244094491"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reateXML">
                <anchor moveWithCells="1" sizeWithCells="1">
                  <from>
                    <xdr:col>3</xdr:col>
                    <xdr:colOff>133350</xdr:colOff>
                    <xdr:row>9</xdr:row>
                    <xdr:rowOff>0</xdr:rowOff>
                  </from>
                  <to>
                    <xdr:col>5</xdr:col>
                    <xdr:colOff>219075</xdr:colOff>
                    <xdr:row>11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255"/>
  <sheetViews>
    <sheetView showGridLines="0" showRowColHeaders="0" zoomScale="70" zoomScaleNormal="70" workbookViewId="0"/>
  </sheetViews>
  <sheetFormatPr defaultColWidth="0" defaultRowHeight="15" zeroHeight="1" x14ac:dyDescent="0.25"/>
  <cols>
    <col min="1" max="1" width="151.28515625" style="63" customWidth="1"/>
    <col min="2" max="2" width="3.42578125" style="64" customWidth="1"/>
    <col min="3" max="16384" width="9.28515625" style="64" hidden="1"/>
  </cols>
  <sheetData>
    <row r="1" spans="1:1" x14ac:dyDescent="0.25">
      <c r="A1" s="185" t="s">
        <v>565</v>
      </c>
    </row>
    <row r="2" spans="1:1" ht="18" x14ac:dyDescent="0.25">
      <c r="A2" s="65" t="s">
        <v>208</v>
      </c>
    </row>
    <row r="3" spans="1:1" hidden="1" x14ac:dyDescent="0.25"/>
    <row r="4" spans="1:1" ht="30" x14ac:dyDescent="0.25">
      <c r="A4" s="101" t="s">
        <v>540</v>
      </c>
    </row>
    <row r="5" spans="1:1" ht="15.75" x14ac:dyDescent="0.25">
      <c r="A5" s="66" t="s">
        <v>498</v>
      </c>
    </row>
    <row r="6" spans="1:1" ht="30" x14ac:dyDescent="0.25">
      <c r="A6" s="67" t="s">
        <v>499</v>
      </c>
    </row>
    <row r="7" spans="1:1" ht="15.75" x14ac:dyDescent="0.25">
      <c r="A7" s="66" t="s">
        <v>500</v>
      </c>
    </row>
    <row r="8" spans="1:1" ht="45" x14ac:dyDescent="0.25">
      <c r="A8" s="67" t="s">
        <v>501</v>
      </c>
    </row>
    <row r="9" spans="1:1" ht="30" x14ac:dyDescent="0.25">
      <c r="A9" s="67" t="s">
        <v>209</v>
      </c>
    </row>
    <row r="10" spans="1:1" ht="18" x14ac:dyDescent="0.25">
      <c r="A10" s="65" t="s">
        <v>210</v>
      </c>
    </row>
    <row r="11" spans="1:1" ht="30" x14ac:dyDescent="0.25">
      <c r="A11" s="67" t="s">
        <v>541</v>
      </c>
    </row>
    <row r="12" spans="1:1" x14ac:dyDescent="0.25">
      <c r="A12" s="67" t="s">
        <v>211</v>
      </c>
    </row>
    <row r="13" spans="1:1" x14ac:dyDescent="0.25">
      <c r="A13" s="67" t="s">
        <v>380</v>
      </c>
    </row>
    <row r="14" spans="1:1" x14ac:dyDescent="0.25">
      <c r="A14" s="67"/>
    </row>
    <row r="15" spans="1:1" x14ac:dyDescent="0.25">
      <c r="A15" s="67"/>
    </row>
    <row r="16" spans="1:1" x14ac:dyDescent="0.25">
      <c r="A16" s="67"/>
    </row>
    <row r="17" spans="1:1" x14ac:dyDescent="0.25">
      <c r="A17" s="67"/>
    </row>
    <row r="18" spans="1:1" x14ac:dyDescent="0.25">
      <c r="A18" s="67"/>
    </row>
    <row r="19" spans="1:1" x14ac:dyDescent="0.25">
      <c r="A19" s="67"/>
    </row>
    <row r="20" spans="1:1" x14ac:dyDescent="0.25">
      <c r="A20" s="67"/>
    </row>
    <row r="21" spans="1:1" x14ac:dyDescent="0.25">
      <c r="A21" s="67"/>
    </row>
    <row r="22" spans="1:1" x14ac:dyDescent="0.25">
      <c r="A22" s="67"/>
    </row>
    <row r="23" spans="1:1" x14ac:dyDescent="0.25">
      <c r="A23" s="67"/>
    </row>
    <row r="24" spans="1:1" x14ac:dyDescent="0.25">
      <c r="A24" s="67"/>
    </row>
    <row r="25" spans="1:1" x14ac:dyDescent="0.25">
      <c r="A25" s="67"/>
    </row>
    <row r="26" spans="1:1" x14ac:dyDescent="0.25">
      <c r="A26" s="67"/>
    </row>
    <row r="27" spans="1:1" x14ac:dyDescent="0.25">
      <c r="A27" s="67"/>
    </row>
    <row r="28" spans="1:1" x14ac:dyDescent="0.25">
      <c r="A28" s="67"/>
    </row>
    <row r="29" spans="1:1" x14ac:dyDescent="0.25">
      <c r="A29" s="67"/>
    </row>
    <row r="30" spans="1:1" x14ac:dyDescent="0.25">
      <c r="A30" s="67"/>
    </row>
    <row r="31" spans="1:1" x14ac:dyDescent="0.25">
      <c r="A31" s="67"/>
    </row>
    <row r="32" spans="1:1" x14ac:dyDescent="0.25">
      <c r="A32" s="67" t="s">
        <v>381</v>
      </c>
    </row>
    <row r="33" spans="1:1" x14ac:dyDescent="0.25"/>
    <row r="34" spans="1:1" x14ac:dyDescent="0.25"/>
    <row r="35" spans="1:1" x14ac:dyDescent="0.25"/>
    <row r="36" spans="1:1" x14ac:dyDescent="0.25"/>
    <row r="37" spans="1:1" x14ac:dyDescent="0.25"/>
    <row r="38" spans="1:1" x14ac:dyDescent="0.25"/>
    <row r="39" spans="1:1" x14ac:dyDescent="0.25"/>
    <row r="40" spans="1:1" x14ac:dyDescent="0.25"/>
    <row r="41" spans="1:1" x14ac:dyDescent="0.25"/>
    <row r="42" spans="1:1" ht="30" x14ac:dyDescent="0.25">
      <c r="A42" s="67" t="s">
        <v>212</v>
      </c>
    </row>
    <row r="43" spans="1:1" ht="15.75" x14ac:dyDescent="0.25">
      <c r="A43" s="68" t="s">
        <v>382</v>
      </c>
    </row>
    <row r="44" spans="1:1" x14ac:dyDescent="0.25">
      <c r="A44" s="67" t="s">
        <v>213</v>
      </c>
    </row>
    <row r="45" spans="1:1" x14ac:dyDescent="0.25"/>
    <row r="46" spans="1:1" x14ac:dyDescent="0.25"/>
    <row r="47" spans="1:1" x14ac:dyDescent="0.25"/>
    <row r="48" spans="1:1" x14ac:dyDescent="0.25"/>
    <row r="49" spans="1:1" x14ac:dyDescent="0.25"/>
    <row r="50" spans="1:1" x14ac:dyDescent="0.25"/>
    <row r="51" spans="1:1" x14ac:dyDescent="0.25"/>
    <row r="52" spans="1:1" x14ac:dyDescent="0.25"/>
    <row r="53" spans="1:1" x14ac:dyDescent="0.25"/>
    <row r="54" spans="1:1" x14ac:dyDescent="0.25"/>
    <row r="55" spans="1:1" x14ac:dyDescent="0.25"/>
    <row r="56" spans="1:1" x14ac:dyDescent="0.25"/>
    <row r="57" spans="1:1" x14ac:dyDescent="0.25"/>
    <row r="58" spans="1:1" x14ac:dyDescent="0.25"/>
    <row r="59" spans="1:1" x14ac:dyDescent="0.25"/>
    <row r="60" spans="1:1" x14ac:dyDescent="0.25"/>
    <row r="61" spans="1:1" x14ac:dyDescent="0.25"/>
    <row r="62" spans="1:1" ht="30" x14ac:dyDescent="0.25">
      <c r="A62" s="67" t="s">
        <v>214</v>
      </c>
    </row>
    <row r="63" spans="1:1" ht="30" x14ac:dyDescent="0.25">
      <c r="A63" s="67" t="s">
        <v>215</v>
      </c>
    </row>
    <row r="64" spans="1:1" x14ac:dyDescent="0.25">
      <c r="A64" s="67"/>
    </row>
    <row r="65" spans="1:1" ht="18" x14ac:dyDescent="0.25">
      <c r="A65" s="65" t="s">
        <v>216</v>
      </c>
    </row>
    <row r="66" spans="1:1" x14ac:dyDescent="0.25">
      <c r="A66" s="67" t="s">
        <v>217</v>
      </c>
    </row>
    <row r="67" spans="1:1" x14ac:dyDescent="0.25">
      <c r="A67" s="67" t="s">
        <v>218</v>
      </c>
    </row>
    <row r="68" spans="1:1" ht="15.75" x14ac:dyDescent="0.25">
      <c r="A68" s="66" t="s">
        <v>219</v>
      </c>
    </row>
    <row r="69" spans="1:1" x14ac:dyDescent="0.25">
      <c r="A69" s="67" t="s">
        <v>220</v>
      </c>
    </row>
    <row r="70" spans="1:1" x14ac:dyDescent="0.25"/>
    <row r="71" spans="1:1" x14ac:dyDescent="0.25"/>
    <row r="72" spans="1:1" x14ac:dyDescent="0.25"/>
    <row r="73" spans="1:1" x14ac:dyDescent="0.25"/>
    <row r="74" spans="1:1" x14ac:dyDescent="0.25"/>
    <row r="75" spans="1:1" x14ac:dyDescent="0.25">
      <c r="A75" s="67" t="s">
        <v>383</v>
      </c>
    </row>
    <row r="76" spans="1:1" x14ac:dyDescent="0.25">
      <c r="A76" s="67"/>
    </row>
    <row r="77" spans="1:1" x14ac:dyDescent="0.25">
      <c r="A77" s="67"/>
    </row>
    <row r="78" spans="1:1" x14ac:dyDescent="0.25">
      <c r="A78" s="67"/>
    </row>
    <row r="79" spans="1:1" x14ac:dyDescent="0.25">
      <c r="A79" s="67"/>
    </row>
    <row r="80" spans="1:1" x14ac:dyDescent="0.25">
      <c r="A80" s="67"/>
    </row>
    <row r="81" spans="1:1" x14ac:dyDescent="0.25">
      <c r="A81" s="67"/>
    </row>
    <row r="82" spans="1:1" ht="15.75" x14ac:dyDescent="0.25">
      <c r="A82" s="66" t="s">
        <v>221</v>
      </c>
    </row>
    <row r="83" spans="1:1" ht="30" x14ac:dyDescent="0.25">
      <c r="A83" s="67" t="s">
        <v>384</v>
      </c>
    </row>
    <row r="84" spans="1:1" x14ac:dyDescent="0.25">
      <c r="A84" s="67" t="s">
        <v>222</v>
      </c>
    </row>
    <row r="85" spans="1:1" ht="15.75" x14ac:dyDescent="0.25">
      <c r="A85" s="66" t="s">
        <v>223</v>
      </c>
    </row>
    <row r="86" spans="1:1" x14ac:dyDescent="0.25">
      <c r="A86" s="67" t="s">
        <v>224</v>
      </c>
    </row>
    <row r="87" spans="1:1" x14ac:dyDescent="0.25">
      <c r="A87" s="67" t="s">
        <v>497</v>
      </c>
    </row>
    <row r="88" spans="1:1" x14ac:dyDescent="0.25"/>
    <row r="89" spans="1:1" x14ac:dyDescent="0.25"/>
    <row r="90" spans="1:1" x14ac:dyDescent="0.25"/>
    <row r="91" spans="1:1" x14ac:dyDescent="0.25"/>
    <row r="92" spans="1:1" x14ac:dyDescent="0.25"/>
    <row r="93" spans="1:1" x14ac:dyDescent="0.25"/>
    <row r="94" spans="1:1" x14ac:dyDescent="0.25"/>
    <row r="95" spans="1:1" x14ac:dyDescent="0.25"/>
    <row r="96" spans="1:1" x14ac:dyDescent="0.25"/>
    <row r="97" spans="1:1" x14ac:dyDescent="0.25">
      <c r="A97" s="67" t="s">
        <v>225</v>
      </c>
    </row>
    <row r="98" spans="1:1" x14ac:dyDescent="0.25"/>
    <row r="99" spans="1:1" x14ac:dyDescent="0.25"/>
    <row r="100" spans="1:1" x14ac:dyDescent="0.25"/>
    <row r="101" spans="1:1" x14ac:dyDescent="0.25"/>
    <row r="102" spans="1:1" x14ac:dyDescent="0.25"/>
    <row r="103" spans="1:1" x14ac:dyDescent="0.25"/>
    <row r="104" spans="1:1" x14ac:dyDescent="0.25"/>
    <row r="105" spans="1:1" x14ac:dyDescent="0.25"/>
    <row r="106" spans="1:1" x14ac:dyDescent="0.25"/>
    <row r="107" spans="1:1" x14ac:dyDescent="0.25"/>
    <row r="108" spans="1:1" x14ac:dyDescent="0.25">
      <c r="A108" s="67" t="s">
        <v>226</v>
      </c>
    </row>
    <row r="109" spans="1:1" x14ac:dyDescent="0.25"/>
    <row r="110" spans="1:1" x14ac:dyDescent="0.25"/>
    <row r="111" spans="1:1" x14ac:dyDescent="0.25"/>
    <row r="112" spans="1:1" x14ac:dyDescent="0.25"/>
    <row r="113" spans="1:1" x14ac:dyDescent="0.25"/>
    <row r="114" spans="1:1" x14ac:dyDescent="0.25"/>
    <row r="115" spans="1:1" x14ac:dyDescent="0.25"/>
    <row r="116" spans="1:1" x14ac:dyDescent="0.25"/>
    <row r="117" spans="1:1" x14ac:dyDescent="0.25"/>
    <row r="118" spans="1:1" x14ac:dyDescent="0.25"/>
    <row r="119" spans="1:1" x14ac:dyDescent="0.25"/>
    <row r="120" spans="1:1" x14ac:dyDescent="0.25"/>
    <row r="121" spans="1:1" x14ac:dyDescent="0.25"/>
    <row r="122" spans="1:1" x14ac:dyDescent="0.25"/>
    <row r="123" spans="1:1" x14ac:dyDescent="0.25"/>
    <row r="124" spans="1:1" x14ac:dyDescent="0.25"/>
    <row r="125" spans="1:1" x14ac:dyDescent="0.25"/>
    <row r="126" spans="1:1" x14ac:dyDescent="0.25"/>
    <row r="127" spans="1:1" ht="15.75" x14ac:dyDescent="0.25">
      <c r="A127" s="67" t="s">
        <v>502</v>
      </c>
    </row>
    <row r="128" spans="1:1" ht="30" x14ac:dyDescent="0.25">
      <c r="A128" s="67" t="s">
        <v>227</v>
      </c>
    </row>
    <row r="129" spans="1:1" x14ac:dyDescent="0.25">
      <c r="A129" s="67"/>
    </row>
    <row r="130" spans="1:1" x14ac:dyDescent="0.25"/>
    <row r="131" spans="1:1" x14ac:dyDescent="0.25"/>
    <row r="132" spans="1:1" x14ac:dyDescent="0.25"/>
    <row r="133" spans="1:1" x14ac:dyDescent="0.25"/>
    <row r="134" spans="1:1" ht="15.75" x14ac:dyDescent="0.25">
      <c r="A134" s="67" t="s">
        <v>228</v>
      </c>
    </row>
    <row r="135" spans="1:1" x14ac:dyDescent="0.25">
      <c r="A135" s="67" t="s">
        <v>385</v>
      </c>
    </row>
    <row r="136" spans="1:1" x14ac:dyDescent="0.25">
      <c r="A136" s="67"/>
    </row>
    <row r="137" spans="1:1" x14ac:dyDescent="0.25">
      <c r="A137" s="67"/>
    </row>
    <row r="138" spans="1:1" x14ac:dyDescent="0.25">
      <c r="A138" s="67"/>
    </row>
    <row r="139" spans="1:1" x14ac:dyDescent="0.25">
      <c r="A139" s="67"/>
    </row>
    <row r="140" spans="1:1" x14ac:dyDescent="0.25">
      <c r="A140" s="67"/>
    </row>
    <row r="141" spans="1:1" ht="18" x14ac:dyDescent="0.25">
      <c r="A141" s="65" t="s">
        <v>386</v>
      </c>
    </row>
    <row r="142" spans="1:1" ht="15.75" x14ac:dyDescent="0.25">
      <c r="A142" s="66" t="s">
        <v>496</v>
      </c>
    </row>
    <row r="143" spans="1:1" ht="30" x14ac:dyDescent="0.25">
      <c r="A143" s="67" t="s">
        <v>387</v>
      </c>
    </row>
    <row r="144" spans="1:1" x14ac:dyDescent="0.25">
      <c r="A144" s="67"/>
    </row>
    <row r="145" spans="1:1" x14ac:dyDescent="0.25">
      <c r="A145" s="67"/>
    </row>
    <row r="146" spans="1:1" x14ac:dyDescent="0.25">
      <c r="A146" s="67"/>
    </row>
    <row r="147" spans="1:1" x14ac:dyDescent="0.25">
      <c r="A147" s="67"/>
    </row>
    <row r="148" spans="1:1" x14ac:dyDescent="0.25">
      <c r="A148" s="67"/>
    </row>
    <row r="149" spans="1:1" x14ac:dyDescent="0.25">
      <c r="A149" s="67"/>
    </row>
    <row r="150" spans="1:1" x14ac:dyDescent="0.25">
      <c r="A150" s="67"/>
    </row>
    <row r="151" spans="1:1" x14ac:dyDescent="0.25">
      <c r="A151" s="67"/>
    </row>
    <row r="152" spans="1:1" x14ac:dyDescent="0.25">
      <c r="A152" s="67"/>
    </row>
    <row r="153" spans="1:1" x14ac:dyDescent="0.25">
      <c r="A153" s="67"/>
    </row>
    <row r="154" spans="1:1" x14ac:dyDescent="0.25">
      <c r="A154" s="67"/>
    </row>
    <row r="155" spans="1:1" x14ac:dyDescent="0.25">
      <c r="A155" s="67"/>
    </row>
    <row r="156" spans="1:1" x14ac:dyDescent="0.25">
      <c r="A156" s="67"/>
    </row>
    <row r="157" spans="1:1" x14ac:dyDescent="0.25">
      <c r="A157" s="67"/>
    </row>
    <row r="158" spans="1:1" x14ac:dyDescent="0.25">
      <c r="A158" s="67"/>
    </row>
    <row r="159" spans="1:1" x14ac:dyDescent="0.25">
      <c r="A159" s="67"/>
    </row>
    <row r="160" spans="1:1" x14ac:dyDescent="0.25">
      <c r="A160" s="67" t="s">
        <v>222</v>
      </c>
    </row>
    <row r="161" spans="1:1" x14ac:dyDescent="0.25">
      <c r="A161" s="67" t="s">
        <v>388</v>
      </c>
    </row>
    <row r="162" spans="1:1" ht="18" x14ac:dyDescent="0.25">
      <c r="A162" s="102" t="s">
        <v>542</v>
      </c>
    </row>
    <row r="163" spans="1:1" x14ac:dyDescent="0.25">
      <c r="A163" s="103" t="s">
        <v>543</v>
      </c>
    </row>
    <row r="164" spans="1:1" x14ac:dyDescent="0.25">
      <c r="A164" s="103"/>
    </row>
    <row r="165" spans="1:1" x14ac:dyDescent="0.25">
      <c r="A165" s="103"/>
    </row>
    <row r="166" spans="1:1" x14ac:dyDescent="0.25">
      <c r="A166" s="103"/>
    </row>
    <row r="167" spans="1:1" x14ac:dyDescent="0.25">
      <c r="A167" s="103"/>
    </row>
    <row r="168" spans="1:1" x14ac:dyDescent="0.25">
      <c r="A168" s="103"/>
    </row>
    <row r="169" spans="1:1" x14ac:dyDescent="0.25">
      <c r="A169" s="103"/>
    </row>
    <row r="170" spans="1:1" x14ac:dyDescent="0.25">
      <c r="A170" s="103"/>
    </row>
    <row r="171" spans="1:1" x14ac:dyDescent="0.25">
      <c r="A171" s="103"/>
    </row>
    <row r="172" spans="1:1" x14ac:dyDescent="0.25">
      <c r="A172" s="103"/>
    </row>
    <row r="173" spans="1:1" x14ac:dyDescent="0.25">
      <c r="A173" s="103"/>
    </row>
    <row r="174" spans="1:1" x14ac:dyDescent="0.25">
      <c r="A174" s="103"/>
    </row>
    <row r="175" spans="1:1" x14ac:dyDescent="0.25">
      <c r="A175" s="103"/>
    </row>
    <row r="176" spans="1:1" x14ac:dyDescent="0.25">
      <c r="A176" s="103"/>
    </row>
    <row r="177" spans="1:1" x14ac:dyDescent="0.25">
      <c r="A177" s="103"/>
    </row>
    <row r="178" spans="1:1" x14ac:dyDescent="0.25">
      <c r="A178" s="103"/>
    </row>
    <row r="179" spans="1:1" x14ac:dyDescent="0.25">
      <c r="A179" s="103"/>
    </row>
    <row r="180" spans="1:1" x14ac:dyDescent="0.25">
      <c r="A180" s="103" t="s">
        <v>544</v>
      </c>
    </row>
    <row r="181" spans="1:1" x14ac:dyDescent="0.25">
      <c r="A181" s="103"/>
    </row>
    <row r="182" spans="1:1" x14ac:dyDescent="0.25">
      <c r="A182" s="103"/>
    </row>
    <row r="183" spans="1:1" x14ac:dyDescent="0.25">
      <c r="A183" s="103"/>
    </row>
    <row r="184" spans="1:1" x14ac:dyDescent="0.25">
      <c r="A184" s="103"/>
    </row>
    <row r="185" spans="1:1" x14ac:dyDescent="0.25">
      <c r="A185" s="103"/>
    </row>
    <row r="186" spans="1:1" x14ac:dyDescent="0.25">
      <c r="A186" s="103"/>
    </row>
    <row r="187" spans="1:1" x14ac:dyDescent="0.25">
      <c r="A187" s="103"/>
    </row>
    <row r="188" spans="1:1" x14ac:dyDescent="0.25">
      <c r="A188" s="103"/>
    </row>
    <row r="189" spans="1:1" x14ac:dyDescent="0.25">
      <c r="A189" s="103"/>
    </row>
    <row r="190" spans="1:1" x14ac:dyDescent="0.25">
      <c r="A190" s="103"/>
    </row>
    <row r="191" spans="1:1" x14ac:dyDescent="0.25">
      <c r="A191" s="103"/>
    </row>
    <row r="192" spans="1:1" x14ac:dyDescent="0.25">
      <c r="A192" s="103"/>
    </row>
    <row r="193" spans="1:1" x14ac:dyDescent="0.25">
      <c r="A193" s="103" t="s">
        <v>545</v>
      </c>
    </row>
    <row r="194" spans="1:1" x14ac:dyDescent="0.25">
      <c r="A194" s="103"/>
    </row>
    <row r="195" spans="1:1" x14ac:dyDescent="0.25">
      <c r="A195" s="103"/>
    </row>
    <row r="196" spans="1:1" x14ac:dyDescent="0.25">
      <c r="A196" s="103"/>
    </row>
    <row r="197" spans="1:1" x14ac:dyDescent="0.25">
      <c r="A197" s="103"/>
    </row>
    <row r="198" spans="1:1" x14ac:dyDescent="0.25">
      <c r="A198" s="103"/>
    </row>
    <row r="199" spans="1:1" x14ac:dyDescent="0.25">
      <c r="A199" s="103"/>
    </row>
    <row r="200" spans="1:1" x14ac:dyDescent="0.25">
      <c r="A200" s="103"/>
    </row>
    <row r="201" spans="1:1" x14ac:dyDescent="0.25">
      <c r="A201" s="103"/>
    </row>
    <row r="202" spans="1:1" x14ac:dyDescent="0.25">
      <c r="A202" s="103"/>
    </row>
    <row r="203" spans="1:1" x14ac:dyDescent="0.25">
      <c r="A203" s="103"/>
    </row>
    <row r="204" spans="1:1" x14ac:dyDescent="0.25">
      <c r="A204" s="103"/>
    </row>
    <row r="205" spans="1:1" x14ac:dyDescent="0.25">
      <c r="A205" s="103"/>
    </row>
    <row r="206" spans="1:1" x14ac:dyDescent="0.25">
      <c r="A206" s="103"/>
    </row>
    <row r="207" spans="1:1" x14ac:dyDescent="0.25">
      <c r="A207" s="103"/>
    </row>
    <row r="208" spans="1:1" x14ac:dyDescent="0.25">
      <c r="A208" s="67"/>
    </row>
    <row r="209" spans="1:1" ht="18" x14ac:dyDescent="0.25">
      <c r="A209" s="65" t="s">
        <v>229</v>
      </c>
    </row>
    <row r="210" spans="1:1" x14ac:dyDescent="0.25">
      <c r="A210" s="67" t="s">
        <v>389</v>
      </c>
    </row>
    <row r="211" spans="1:1" x14ac:dyDescent="0.25">
      <c r="A211" s="67"/>
    </row>
    <row r="212" spans="1:1" x14ac:dyDescent="0.25"/>
    <row r="213" spans="1:1" x14ac:dyDescent="0.25"/>
    <row r="214" spans="1:1" x14ac:dyDescent="0.25"/>
    <row r="215" spans="1:1" x14ac:dyDescent="0.25"/>
    <row r="216" spans="1:1" x14ac:dyDescent="0.25"/>
    <row r="217" spans="1:1" x14ac:dyDescent="0.25"/>
    <row r="218" spans="1:1" x14ac:dyDescent="0.25"/>
    <row r="219" spans="1:1" x14ac:dyDescent="0.25"/>
    <row r="220" spans="1:1" x14ac:dyDescent="0.25">
      <c r="A220" s="67" t="s">
        <v>230</v>
      </c>
    </row>
    <row r="221" spans="1:1" x14ac:dyDescent="0.25"/>
    <row r="222" spans="1:1" x14ac:dyDescent="0.25"/>
    <row r="223" spans="1:1" x14ac:dyDescent="0.25"/>
    <row r="224" spans="1:1" x14ac:dyDescent="0.25"/>
    <row r="225" spans="1:1" x14ac:dyDescent="0.25"/>
    <row r="226" spans="1:1" x14ac:dyDescent="0.25"/>
    <row r="227" spans="1:1" x14ac:dyDescent="0.25"/>
    <row r="228" spans="1:1" x14ac:dyDescent="0.25"/>
    <row r="229" spans="1:1" x14ac:dyDescent="0.25"/>
    <row r="230" spans="1:1" x14ac:dyDescent="0.25"/>
    <row r="231" spans="1:1" x14ac:dyDescent="0.25"/>
    <row r="232" spans="1:1" x14ac:dyDescent="0.25"/>
    <row r="233" spans="1:1" x14ac:dyDescent="0.25"/>
    <row r="234" spans="1:1" x14ac:dyDescent="0.25"/>
    <row r="235" spans="1:1" x14ac:dyDescent="0.25"/>
    <row r="236" spans="1:1" x14ac:dyDescent="0.25"/>
    <row r="237" spans="1:1" x14ac:dyDescent="0.25"/>
    <row r="238" spans="1:1" x14ac:dyDescent="0.25"/>
    <row r="239" spans="1:1" x14ac:dyDescent="0.25">
      <c r="A239" s="185" t="s">
        <v>550</v>
      </c>
    </row>
    <row r="240" spans="1:1"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sheetData>
  <sheetProtection sort="0"/>
  <hyperlinks>
    <hyperlink ref="A4" r:id="rId1" display="You can view guidance by hovering over cells with a red triangle in the top-right corner. If you need to resize a comment, you can do so by going to Review&gt;Edit Comment. You are also advised to read the full guidance at: https://www.gov.uk/guidance/section-251-2019-to-2020#section-251-outturn."/>
  </hyperlinks>
  <pageMargins left="0.23622047244094491" right="0.23622047244094491" top="0.39370078740157483" bottom="0.39370078740157483" header="0.31496062992125984" footer="0.31496062992125984"/>
  <pageSetup paperSize="9" scale="96" fitToHeight="0" orientation="landscape" r:id="rId2"/>
  <rowBreaks count="6" manualBreakCount="6">
    <brk id="12" max="16383" man="1"/>
    <brk id="43" max="16383" man="1"/>
    <brk id="96" max="16383" man="1"/>
    <brk id="127" max="16383" man="1"/>
    <brk id="140" max="16383" man="1"/>
    <brk id="208" max="16383"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LA"/>
  <dimension ref="A1:XFC1048560"/>
  <sheetViews>
    <sheetView showGridLines="0" zoomScale="80" zoomScaleNormal="80" workbookViewId="0"/>
  </sheetViews>
  <sheetFormatPr defaultColWidth="0" defaultRowHeight="22.5" customHeight="1" x14ac:dyDescent="0.25"/>
  <cols>
    <col min="1" max="1" width="12" style="18" customWidth="1"/>
    <col min="2" max="2" width="72.7109375" style="18" customWidth="1"/>
    <col min="3" max="5" width="16.5703125" style="18" customWidth="1"/>
    <col min="6" max="6" width="23.28515625" style="18" customWidth="1"/>
    <col min="7" max="11" width="16.5703125" style="18" customWidth="1"/>
    <col min="12" max="12" width="80.7109375" style="71" customWidth="1"/>
    <col min="13" max="13" width="18.85546875" style="18" customWidth="1"/>
    <col min="14" max="15" width="12" style="47" hidden="1" customWidth="1"/>
    <col min="16" max="16" width="17.42578125" style="47" hidden="1" customWidth="1"/>
    <col min="17" max="17" width="18.42578125" style="47" hidden="1" customWidth="1"/>
    <col min="18" max="19" width="12" style="47" hidden="1" customWidth="1"/>
    <col min="20" max="20" width="33.7109375" style="47" hidden="1" customWidth="1"/>
    <col min="21" max="21" width="18.28515625" style="47" hidden="1" customWidth="1"/>
    <col min="22" max="22" width="11.42578125" style="47" hidden="1" customWidth="1"/>
    <col min="23" max="23" width="21.7109375" style="18" hidden="1" customWidth="1"/>
    <col min="24" max="16383" width="9.28515625" style="18" hidden="1"/>
    <col min="16384" max="16384" width="34.42578125" style="18" hidden="1" customWidth="1"/>
  </cols>
  <sheetData>
    <row r="1" spans="1:23" ht="22.5" customHeight="1" x14ac:dyDescent="0.25">
      <c r="A1" s="127" t="s">
        <v>566</v>
      </c>
    </row>
    <row r="2" spans="1:23" ht="24" customHeight="1" x14ac:dyDescent="0.25">
      <c r="A2" s="50" t="s">
        <v>504</v>
      </c>
      <c r="B2" s="51"/>
      <c r="C2" s="51"/>
      <c r="D2" s="51"/>
      <c r="E2" s="51"/>
      <c r="F2" s="51"/>
      <c r="G2" s="51"/>
      <c r="H2" s="51"/>
      <c r="I2" s="51"/>
      <c r="J2" s="51"/>
      <c r="K2" s="51"/>
      <c r="L2" s="52"/>
    </row>
    <row r="3" spans="1:23" ht="22.5" customHeight="1" x14ac:dyDescent="0.25">
      <c r="A3" s="56" t="s">
        <v>551</v>
      </c>
      <c r="B3" s="57"/>
      <c r="C3" s="57"/>
      <c r="D3" s="57"/>
      <c r="E3" s="57"/>
      <c r="F3" s="57"/>
      <c r="G3" s="57"/>
      <c r="H3" s="57"/>
      <c r="I3" s="57"/>
      <c r="J3" s="57"/>
      <c r="K3" s="57"/>
      <c r="L3" s="69"/>
    </row>
    <row r="4" spans="1:23" ht="15" x14ac:dyDescent="0.25">
      <c r="A4" s="5"/>
      <c r="B4" s="12"/>
      <c r="C4" s="10"/>
      <c r="D4" s="10"/>
      <c r="E4" s="10"/>
      <c r="F4" s="10"/>
      <c r="G4" s="10"/>
      <c r="H4" s="4"/>
      <c r="I4" s="34"/>
      <c r="J4" s="10"/>
      <c r="K4" s="34"/>
      <c r="L4" s="3"/>
      <c r="N4" s="41" t="s">
        <v>458</v>
      </c>
      <c r="O4" s="184"/>
      <c r="P4" s="184"/>
      <c r="Q4" s="184"/>
      <c r="R4" s="184"/>
      <c r="S4" s="184"/>
      <c r="T4" s="184"/>
      <c r="U4" s="184"/>
      <c r="V4" s="43"/>
    </row>
    <row r="5" spans="1:23" ht="15" x14ac:dyDescent="0.25">
      <c r="A5" s="118" t="s">
        <v>548</v>
      </c>
      <c r="B5" s="28" t="s">
        <v>0</v>
      </c>
      <c r="C5" s="104" t="s">
        <v>1</v>
      </c>
      <c r="D5" s="104" t="s">
        <v>2</v>
      </c>
      <c r="E5" s="104" t="s">
        <v>3</v>
      </c>
      <c r="F5" s="104" t="s">
        <v>453</v>
      </c>
      <c r="G5" s="104" t="s">
        <v>454</v>
      </c>
      <c r="H5" s="104" t="s">
        <v>455</v>
      </c>
      <c r="I5" s="105" t="s">
        <v>4</v>
      </c>
      <c r="J5" s="104" t="s">
        <v>5</v>
      </c>
      <c r="K5" s="106" t="s">
        <v>6</v>
      </c>
      <c r="L5" s="33" t="s">
        <v>470</v>
      </c>
      <c r="N5" s="48" t="s">
        <v>1</v>
      </c>
      <c r="O5" s="48" t="s">
        <v>2</v>
      </c>
      <c r="P5" s="48" t="s">
        <v>3</v>
      </c>
      <c r="Q5" s="48" t="s">
        <v>453</v>
      </c>
      <c r="R5" s="48" t="s">
        <v>454</v>
      </c>
      <c r="S5" s="48" t="s">
        <v>455</v>
      </c>
      <c r="T5" s="48" t="s">
        <v>4</v>
      </c>
      <c r="U5" s="48" t="s">
        <v>5</v>
      </c>
      <c r="V5" s="48" t="s">
        <v>6</v>
      </c>
      <c r="W5" s="61" t="s">
        <v>490</v>
      </c>
    </row>
    <row r="6" spans="1:23" ht="24" customHeight="1" x14ac:dyDescent="0.25">
      <c r="A6" s="107">
        <v>1</v>
      </c>
      <c r="B6" s="6" t="s">
        <v>390</v>
      </c>
      <c r="C6" s="124" t="s">
        <v>549</v>
      </c>
      <c r="D6" s="124" t="s">
        <v>549</v>
      </c>
      <c r="E6" s="124" t="s">
        <v>549</v>
      </c>
      <c r="F6" s="124" t="s">
        <v>549</v>
      </c>
      <c r="G6" s="124" t="s">
        <v>549</v>
      </c>
      <c r="H6" s="124" t="s">
        <v>549</v>
      </c>
      <c r="I6" s="124" t="s">
        <v>549</v>
      </c>
      <c r="J6" s="124" t="s">
        <v>549</v>
      </c>
      <c r="K6" s="124" t="s">
        <v>549</v>
      </c>
      <c r="L6" s="125" t="s">
        <v>549</v>
      </c>
      <c r="N6" s="48"/>
      <c r="O6" s="48"/>
      <c r="P6" s="48"/>
      <c r="Q6" s="48"/>
      <c r="R6" s="48"/>
      <c r="S6" s="48"/>
      <c r="T6" s="48"/>
      <c r="U6" s="48"/>
      <c r="V6" s="48"/>
    </row>
    <row r="7" spans="1:23" ht="25.5" x14ac:dyDescent="0.25">
      <c r="A7" s="108" t="s">
        <v>7</v>
      </c>
      <c r="B7" s="8" t="s">
        <v>391</v>
      </c>
      <c r="C7" s="111">
        <v>14841610.279999999</v>
      </c>
      <c r="D7" s="111">
        <v>37528271</v>
      </c>
      <c r="E7" s="111">
        <v>5072634.8199999994</v>
      </c>
      <c r="F7" s="124" t="s">
        <v>549</v>
      </c>
      <c r="G7" s="124" t="s">
        <v>549</v>
      </c>
      <c r="H7" s="124" t="s">
        <v>549</v>
      </c>
      <c r="I7" s="9">
        <f>SUM(C7:H7)</f>
        <v>57442516.100000001</v>
      </c>
      <c r="J7" s="7"/>
      <c r="K7" s="9">
        <f>I7-J7</f>
        <v>57442516.100000001</v>
      </c>
      <c r="L7" s="126" t="s">
        <v>549</v>
      </c>
      <c r="N7" s="48" t="s">
        <v>456</v>
      </c>
      <c r="O7" s="48" t="s">
        <v>456</v>
      </c>
      <c r="P7" s="48" t="s">
        <v>456</v>
      </c>
      <c r="Q7" s="48">
        <v>1.6</v>
      </c>
      <c r="R7" s="48">
        <v>1.6</v>
      </c>
      <c r="S7" s="48">
        <v>1.6</v>
      </c>
      <c r="T7" s="48" t="s">
        <v>464</v>
      </c>
      <c r="U7" s="48">
        <v>1.6</v>
      </c>
      <c r="V7" s="48" t="s">
        <v>457</v>
      </c>
      <c r="W7" s="127" t="s">
        <v>549</v>
      </c>
    </row>
    <row r="8" spans="1:23" ht="38.25" x14ac:dyDescent="0.25">
      <c r="A8" s="108" t="s">
        <v>8</v>
      </c>
      <c r="B8" s="8" t="s">
        <v>503</v>
      </c>
      <c r="C8" s="111">
        <v>0</v>
      </c>
      <c r="D8" s="111">
        <v>0</v>
      </c>
      <c r="E8" s="111">
        <v>300000</v>
      </c>
      <c r="F8" s="111">
        <v>4499921.28</v>
      </c>
      <c r="G8" s="111">
        <v>0</v>
      </c>
      <c r="H8" s="124" t="s">
        <v>549</v>
      </c>
      <c r="I8" s="9">
        <f>SUM(C8:H8)</f>
        <v>4799921.28</v>
      </c>
      <c r="J8" s="7"/>
      <c r="K8" s="9">
        <f>I8-J8</f>
        <v>4799921.28</v>
      </c>
      <c r="L8" s="126" t="s">
        <v>549</v>
      </c>
      <c r="N8" s="48" t="s">
        <v>456</v>
      </c>
      <c r="O8" s="48" t="s">
        <v>456</v>
      </c>
      <c r="P8" s="48" t="s">
        <v>456</v>
      </c>
      <c r="Q8" s="48" t="s">
        <v>456</v>
      </c>
      <c r="R8" s="48" t="s">
        <v>456</v>
      </c>
      <c r="S8" s="48">
        <v>1.6</v>
      </c>
      <c r="T8" s="48" t="s">
        <v>465</v>
      </c>
      <c r="U8" s="48">
        <v>1.6</v>
      </c>
      <c r="V8" s="48" t="s">
        <v>457</v>
      </c>
    </row>
    <row r="9" spans="1:23" ht="24" customHeight="1" x14ac:dyDescent="0.25">
      <c r="A9" s="11" t="s">
        <v>392</v>
      </c>
      <c r="B9" s="128" t="s">
        <v>549</v>
      </c>
      <c r="C9" s="129" t="s">
        <v>549</v>
      </c>
      <c r="D9" s="129" t="s">
        <v>549</v>
      </c>
      <c r="E9" s="129" t="s">
        <v>549</v>
      </c>
      <c r="F9" s="129" t="s">
        <v>549</v>
      </c>
      <c r="G9" s="129" t="s">
        <v>549</v>
      </c>
      <c r="H9" s="130" t="s">
        <v>549</v>
      </c>
      <c r="I9" s="129" t="s">
        <v>549</v>
      </c>
      <c r="J9" s="124" t="s">
        <v>549</v>
      </c>
      <c r="K9" s="124" t="s">
        <v>549</v>
      </c>
      <c r="L9" s="131" t="s">
        <v>549</v>
      </c>
      <c r="N9" s="48"/>
      <c r="O9" s="48"/>
      <c r="P9" s="48"/>
      <c r="Q9" s="48"/>
      <c r="R9" s="48"/>
      <c r="S9" s="48"/>
      <c r="T9" s="48"/>
      <c r="U9" s="48"/>
      <c r="V9" s="48"/>
    </row>
    <row r="10" spans="1:23" ht="24" customHeight="1" x14ac:dyDescent="0.25">
      <c r="A10" s="108" t="s">
        <v>480</v>
      </c>
      <c r="B10" s="12" t="s">
        <v>9</v>
      </c>
      <c r="C10" s="129" t="s">
        <v>549</v>
      </c>
      <c r="D10" s="112">
        <v>185000</v>
      </c>
      <c r="E10" s="112">
        <v>0</v>
      </c>
      <c r="F10" s="129" t="s">
        <v>549</v>
      </c>
      <c r="G10" s="129" t="s">
        <v>549</v>
      </c>
      <c r="H10" s="129" t="s">
        <v>549</v>
      </c>
      <c r="I10" s="9">
        <f t="shared" ref="I10:I19" si="0">SUM(C10:H10)</f>
        <v>185000</v>
      </c>
      <c r="J10" s="112">
        <v>0</v>
      </c>
      <c r="K10" s="9">
        <f t="shared" ref="K10:K19" si="1">I10-J10</f>
        <v>185000</v>
      </c>
      <c r="L10" s="126" t="s">
        <v>549</v>
      </c>
      <c r="N10" s="48">
        <v>1.6</v>
      </c>
      <c r="O10" s="48" t="s">
        <v>456</v>
      </c>
      <c r="P10" s="48" t="s">
        <v>456</v>
      </c>
      <c r="Q10" s="48">
        <v>1.6</v>
      </c>
      <c r="R10" s="48">
        <v>1.6</v>
      </c>
      <c r="S10" s="48">
        <v>1.6</v>
      </c>
      <c r="T10" s="48" t="s">
        <v>466</v>
      </c>
      <c r="U10" s="48" t="s">
        <v>456</v>
      </c>
      <c r="V10" s="48" t="s">
        <v>457</v>
      </c>
    </row>
    <row r="11" spans="1:23" ht="24" customHeight="1" x14ac:dyDescent="0.25">
      <c r="A11" s="108" t="s">
        <v>481</v>
      </c>
      <c r="B11" s="4" t="s">
        <v>10</v>
      </c>
      <c r="C11" s="129" t="s">
        <v>549</v>
      </c>
      <c r="D11" s="112">
        <v>29000</v>
      </c>
      <c r="E11" s="112">
        <v>0</v>
      </c>
      <c r="F11" s="129" t="s">
        <v>549</v>
      </c>
      <c r="G11" s="129" t="s">
        <v>549</v>
      </c>
      <c r="H11" s="132" t="s">
        <v>549</v>
      </c>
      <c r="I11" s="9">
        <f t="shared" si="0"/>
        <v>29000</v>
      </c>
      <c r="J11" s="112">
        <v>0</v>
      </c>
      <c r="K11" s="9">
        <f t="shared" si="1"/>
        <v>29000</v>
      </c>
      <c r="L11" s="133" t="s">
        <v>549</v>
      </c>
      <c r="N11" s="48">
        <v>1.6</v>
      </c>
      <c r="O11" s="48" t="s">
        <v>456</v>
      </c>
      <c r="P11" s="48" t="s">
        <v>456</v>
      </c>
      <c r="Q11" s="48">
        <v>1.6</v>
      </c>
      <c r="R11" s="48">
        <v>1.6</v>
      </c>
      <c r="S11" s="48">
        <v>1.6</v>
      </c>
      <c r="T11" s="48" t="s">
        <v>466</v>
      </c>
      <c r="U11" s="48" t="s">
        <v>456</v>
      </c>
      <c r="V11" s="48" t="s">
        <v>457</v>
      </c>
    </row>
    <row r="12" spans="1:23" ht="24" customHeight="1" x14ac:dyDescent="0.25">
      <c r="A12" s="108" t="s">
        <v>482</v>
      </c>
      <c r="B12" s="4" t="s">
        <v>11</v>
      </c>
      <c r="C12" s="129" t="s">
        <v>549</v>
      </c>
      <c r="D12" s="112">
        <v>41026</v>
      </c>
      <c r="E12" s="112">
        <v>0</v>
      </c>
      <c r="F12" s="129" t="s">
        <v>549</v>
      </c>
      <c r="G12" s="129" t="s">
        <v>549</v>
      </c>
      <c r="H12" s="132" t="s">
        <v>549</v>
      </c>
      <c r="I12" s="9">
        <f t="shared" si="0"/>
        <v>41026</v>
      </c>
      <c r="J12" s="112">
        <v>0</v>
      </c>
      <c r="K12" s="9">
        <f t="shared" si="1"/>
        <v>41026</v>
      </c>
      <c r="L12" s="126" t="s">
        <v>549</v>
      </c>
      <c r="N12" s="48">
        <v>1.6</v>
      </c>
      <c r="O12" s="48" t="s">
        <v>456</v>
      </c>
      <c r="P12" s="48" t="s">
        <v>456</v>
      </c>
      <c r="Q12" s="48">
        <v>1.6</v>
      </c>
      <c r="R12" s="48">
        <v>1.6</v>
      </c>
      <c r="S12" s="48">
        <v>1.6</v>
      </c>
      <c r="T12" s="48" t="s">
        <v>466</v>
      </c>
      <c r="U12" s="48" t="s">
        <v>456</v>
      </c>
      <c r="V12" s="48" t="s">
        <v>457</v>
      </c>
    </row>
    <row r="13" spans="1:23" ht="24" customHeight="1" x14ac:dyDescent="0.25">
      <c r="A13" s="108" t="s">
        <v>483</v>
      </c>
      <c r="B13" s="4" t="s">
        <v>12</v>
      </c>
      <c r="C13" s="129" t="s">
        <v>549</v>
      </c>
      <c r="D13" s="112">
        <v>32000</v>
      </c>
      <c r="E13" s="112">
        <v>0</v>
      </c>
      <c r="F13" s="129" t="s">
        <v>549</v>
      </c>
      <c r="G13" s="129" t="s">
        <v>549</v>
      </c>
      <c r="H13" s="132" t="s">
        <v>549</v>
      </c>
      <c r="I13" s="9">
        <f t="shared" si="0"/>
        <v>32000</v>
      </c>
      <c r="J13" s="112">
        <v>0</v>
      </c>
      <c r="K13" s="9">
        <f t="shared" si="1"/>
        <v>32000</v>
      </c>
      <c r="L13" s="126" t="s">
        <v>549</v>
      </c>
      <c r="N13" s="48">
        <v>1.6</v>
      </c>
      <c r="O13" s="48" t="s">
        <v>456</v>
      </c>
      <c r="P13" s="48" t="s">
        <v>456</v>
      </c>
      <c r="Q13" s="48">
        <v>1.6</v>
      </c>
      <c r="R13" s="48">
        <v>1.6</v>
      </c>
      <c r="S13" s="48">
        <v>1.6</v>
      </c>
      <c r="T13" s="48" t="s">
        <v>466</v>
      </c>
      <c r="U13" s="48" t="s">
        <v>456</v>
      </c>
      <c r="V13" s="48" t="s">
        <v>457</v>
      </c>
    </row>
    <row r="14" spans="1:23" ht="24" customHeight="1" x14ac:dyDescent="0.25">
      <c r="A14" s="108" t="s">
        <v>484</v>
      </c>
      <c r="B14" s="4" t="s">
        <v>13</v>
      </c>
      <c r="C14" s="129" t="s">
        <v>549</v>
      </c>
      <c r="D14" s="112">
        <v>0</v>
      </c>
      <c r="E14" s="112">
        <v>0</v>
      </c>
      <c r="F14" s="129" t="s">
        <v>549</v>
      </c>
      <c r="G14" s="129" t="s">
        <v>549</v>
      </c>
      <c r="H14" s="132" t="s">
        <v>549</v>
      </c>
      <c r="I14" s="9">
        <f t="shared" si="0"/>
        <v>0</v>
      </c>
      <c r="J14" s="112">
        <v>0</v>
      </c>
      <c r="K14" s="9">
        <f t="shared" si="1"/>
        <v>0</v>
      </c>
      <c r="L14" s="126" t="s">
        <v>549</v>
      </c>
      <c r="N14" s="48">
        <v>1.6</v>
      </c>
      <c r="O14" s="48" t="s">
        <v>456</v>
      </c>
      <c r="P14" s="48" t="s">
        <v>456</v>
      </c>
      <c r="Q14" s="48">
        <v>1.6</v>
      </c>
      <c r="R14" s="48">
        <v>1.6</v>
      </c>
      <c r="S14" s="48">
        <v>1.6</v>
      </c>
      <c r="T14" s="48" t="s">
        <v>466</v>
      </c>
      <c r="U14" s="48" t="s">
        <v>456</v>
      </c>
      <c r="V14" s="48" t="s">
        <v>457</v>
      </c>
      <c r="W14" s="127" t="s">
        <v>549</v>
      </c>
    </row>
    <row r="15" spans="1:23" ht="24" customHeight="1" x14ac:dyDescent="0.25">
      <c r="A15" s="108" t="s">
        <v>485</v>
      </c>
      <c r="B15" s="4" t="s">
        <v>14</v>
      </c>
      <c r="C15" s="129" t="s">
        <v>549</v>
      </c>
      <c r="D15" s="112">
        <v>0</v>
      </c>
      <c r="E15" s="112">
        <v>0</v>
      </c>
      <c r="F15" s="129" t="s">
        <v>549</v>
      </c>
      <c r="G15" s="129" t="s">
        <v>549</v>
      </c>
      <c r="H15" s="132" t="s">
        <v>549</v>
      </c>
      <c r="I15" s="9">
        <f t="shared" si="0"/>
        <v>0</v>
      </c>
      <c r="J15" s="112">
        <v>0</v>
      </c>
      <c r="K15" s="9">
        <f t="shared" si="1"/>
        <v>0</v>
      </c>
      <c r="L15" s="126" t="s">
        <v>549</v>
      </c>
      <c r="N15" s="48">
        <v>1.6</v>
      </c>
      <c r="O15" s="48" t="s">
        <v>456</v>
      </c>
      <c r="P15" s="48" t="s">
        <v>456</v>
      </c>
      <c r="Q15" s="48">
        <v>1.6</v>
      </c>
      <c r="R15" s="48">
        <v>1.6</v>
      </c>
      <c r="S15" s="48">
        <v>1.6</v>
      </c>
      <c r="T15" s="48" t="s">
        <v>466</v>
      </c>
      <c r="U15" s="48" t="s">
        <v>456</v>
      </c>
      <c r="V15" s="48" t="s">
        <v>457</v>
      </c>
    </row>
    <row r="16" spans="1:23" ht="24" customHeight="1" x14ac:dyDescent="0.25">
      <c r="A16" s="108" t="s">
        <v>486</v>
      </c>
      <c r="B16" s="4" t="s">
        <v>15</v>
      </c>
      <c r="C16" s="129" t="s">
        <v>549</v>
      </c>
      <c r="D16" s="112">
        <v>42905</v>
      </c>
      <c r="E16" s="112">
        <v>0</v>
      </c>
      <c r="F16" s="129" t="s">
        <v>549</v>
      </c>
      <c r="G16" s="129" t="s">
        <v>549</v>
      </c>
      <c r="H16" s="132" t="s">
        <v>549</v>
      </c>
      <c r="I16" s="9">
        <f t="shared" si="0"/>
        <v>42905</v>
      </c>
      <c r="J16" s="112">
        <v>0</v>
      </c>
      <c r="K16" s="9">
        <f t="shared" si="1"/>
        <v>42905</v>
      </c>
      <c r="L16" s="126" t="s">
        <v>549</v>
      </c>
      <c r="N16" s="48">
        <v>1.6</v>
      </c>
      <c r="O16" s="48" t="s">
        <v>456</v>
      </c>
      <c r="P16" s="48" t="s">
        <v>456</v>
      </c>
      <c r="Q16" s="48">
        <v>1.6</v>
      </c>
      <c r="R16" s="48">
        <v>1.6</v>
      </c>
      <c r="S16" s="48">
        <v>1.6</v>
      </c>
      <c r="T16" s="48" t="s">
        <v>466</v>
      </c>
      <c r="U16" s="48" t="s">
        <v>456</v>
      </c>
      <c r="V16" s="48" t="s">
        <v>457</v>
      </c>
      <c r="W16" s="127" t="s">
        <v>549</v>
      </c>
    </row>
    <row r="17" spans="1:23" ht="24" customHeight="1" x14ac:dyDescent="0.25">
      <c r="A17" s="108" t="s">
        <v>487</v>
      </c>
      <c r="B17" s="4" t="s">
        <v>393</v>
      </c>
      <c r="C17" s="132" t="s">
        <v>549</v>
      </c>
      <c r="D17" s="112">
        <v>123000</v>
      </c>
      <c r="E17" s="112">
        <v>0</v>
      </c>
      <c r="F17" s="132" t="s">
        <v>549</v>
      </c>
      <c r="G17" s="132" t="s">
        <v>549</v>
      </c>
      <c r="H17" s="132" t="s">
        <v>549</v>
      </c>
      <c r="I17" s="9">
        <f t="shared" si="0"/>
        <v>123000</v>
      </c>
      <c r="J17" s="112">
        <v>0</v>
      </c>
      <c r="K17" s="9">
        <f t="shared" si="1"/>
        <v>123000</v>
      </c>
      <c r="L17" s="126" t="s">
        <v>549</v>
      </c>
      <c r="N17" s="48">
        <v>1.6</v>
      </c>
      <c r="O17" s="48" t="s">
        <v>456</v>
      </c>
      <c r="P17" s="48" t="s">
        <v>456</v>
      </c>
      <c r="Q17" s="48">
        <v>1.6</v>
      </c>
      <c r="R17" s="48">
        <v>1.6</v>
      </c>
      <c r="S17" s="48">
        <v>1.6</v>
      </c>
      <c r="T17" s="48" t="s">
        <v>466</v>
      </c>
      <c r="U17" s="48" t="s">
        <v>456</v>
      </c>
      <c r="V17" s="48" t="s">
        <v>457</v>
      </c>
      <c r="W17" s="127" t="s">
        <v>549</v>
      </c>
    </row>
    <row r="18" spans="1:23" ht="24" customHeight="1" x14ac:dyDescent="0.25">
      <c r="A18" s="108" t="s">
        <v>202</v>
      </c>
      <c r="B18" s="4" t="s">
        <v>394</v>
      </c>
      <c r="C18" s="132" t="s">
        <v>549</v>
      </c>
      <c r="D18" s="112">
        <v>98096</v>
      </c>
      <c r="E18" s="112">
        <v>0</v>
      </c>
      <c r="F18" s="132" t="s">
        <v>549</v>
      </c>
      <c r="G18" s="132" t="s">
        <v>549</v>
      </c>
      <c r="H18" s="132" t="s">
        <v>549</v>
      </c>
      <c r="I18" s="9">
        <f t="shared" si="0"/>
        <v>98096</v>
      </c>
      <c r="J18" s="112">
        <v>0</v>
      </c>
      <c r="K18" s="9">
        <f t="shared" si="1"/>
        <v>98096</v>
      </c>
      <c r="L18" s="126" t="s">
        <v>549</v>
      </c>
      <c r="N18" s="48">
        <v>1.6</v>
      </c>
      <c r="O18" s="48" t="s">
        <v>456</v>
      </c>
      <c r="P18" s="48" t="s">
        <v>456</v>
      </c>
      <c r="Q18" s="48">
        <v>1.6</v>
      </c>
      <c r="R18" s="48">
        <v>1.6</v>
      </c>
      <c r="S18" s="48">
        <v>1.6</v>
      </c>
      <c r="T18" s="48" t="s">
        <v>466</v>
      </c>
      <c r="U18" s="48" t="s">
        <v>456</v>
      </c>
      <c r="V18" s="48" t="s">
        <v>457</v>
      </c>
      <c r="W18" s="127" t="s">
        <v>549</v>
      </c>
    </row>
    <row r="19" spans="1:23" ht="24" customHeight="1" x14ac:dyDescent="0.25">
      <c r="A19" s="108" t="s">
        <v>16</v>
      </c>
      <c r="B19" s="4" t="s">
        <v>17</v>
      </c>
      <c r="C19" s="132" t="s">
        <v>549</v>
      </c>
      <c r="D19" s="112">
        <v>0</v>
      </c>
      <c r="E19" s="112">
        <v>0</v>
      </c>
      <c r="F19" s="132" t="s">
        <v>549</v>
      </c>
      <c r="G19" s="132" t="s">
        <v>549</v>
      </c>
      <c r="H19" s="132" t="s">
        <v>549</v>
      </c>
      <c r="I19" s="9">
        <f t="shared" si="0"/>
        <v>0</v>
      </c>
      <c r="J19" s="112">
        <v>0</v>
      </c>
      <c r="K19" s="9">
        <f t="shared" si="1"/>
        <v>0</v>
      </c>
      <c r="L19" s="126" t="s">
        <v>549</v>
      </c>
      <c r="N19" s="48">
        <v>1.6</v>
      </c>
      <c r="O19" s="48" t="s">
        <v>456</v>
      </c>
      <c r="P19" s="48" t="s">
        <v>456</v>
      </c>
      <c r="Q19" s="48">
        <v>1.6</v>
      </c>
      <c r="R19" s="48">
        <v>1.6</v>
      </c>
      <c r="S19" s="48">
        <v>1.6</v>
      </c>
      <c r="T19" s="48" t="s">
        <v>467</v>
      </c>
      <c r="U19" s="48" t="s">
        <v>456</v>
      </c>
      <c r="V19" s="48" t="s">
        <v>457</v>
      </c>
      <c r="W19" s="127" t="s">
        <v>549</v>
      </c>
    </row>
    <row r="20" spans="1:23" ht="24" customHeight="1" x14ac:dyDescent="0.25">
      <c r="A20" s="116" t="s">
        <v>400</v>
      </c>
      <c r="B20" s="134" t="s">
        <v>549</v>
      </c>
      <c r="C20" s="135" t="s">
        <v>549</v>
      </c>
      <c r="D20" s="135" t="s">
        <v>549</v>
      </c>
      <c r="E20" s="132" t="s">
        <v>549</v>
      </c>
      <c r="F20" s="132" t="s">
        <v>549</v>
      </c>
      <c r="G20" s="132" t="s">
        <v>549</v>
      </c>
      <c r="H20" s="132" t="s">
        <v>549</v>
      </c>
      <c r="I20" s="136" t="s">
        <v>549</v>
      </c>
      <c r="J20" s="135" t="s">
        <v>549</v>
      </c>
      <c r="K20" s="136" t="s">
        <v>549</v>
      </c>
      <c r="L20" s="137" t="s">
        <v>549</v>
      </c>
      <c r="N20" s="138" t="s">
        <v>549</v>
      </c>
      <c r="O20" s="138" t="s">
        <v>549</v>
      </c>
      <c r="P20" s="138" t="s">
        <v>549</v>
      </c>
      <c r="Q20" s="138" t="s">
        <v>549</v>
      </c>
      <c r="R20" s="138" t="s">
        <v>549</v>
      </c>
      <c r="S20" s="138" t="s">
        <v>549</v>
      </c>
      <c r="T20" s="138" t="s">
        <v>549</v>
      </c>
      <c r="U20" s="48"/>
      <c r="V20" s="48"/>
    </row>
    <row r="21" spans="1:23" ht="24" customHeight="1" x14ac:dyDescent="0.25">
      <c r="A21" s="87" t="s">
        <v>18</v>
      </c>
      <c r="B21" s="15" t="s">
        <v>395</v>
      </c>
      <c r="C21" s="112">
        <v>107033.5</v>
      </c>
      <c r="D21" s="112">
        <v>2565385.1800000002</v>
      </c>
      <c r="E21" s="112">
        <v>449453.97</v>
      </c>
      <c r="F21" s="112">
        <v>4846332.28</v>
      </c>
      <c r="G21" s="112">
        <v>0</v>
      </c>
      <c r="H21" s="132" t="s">
        <v>549</v>
      </c>
      <c r="I21" s="9">
        <f t="shared" ref="I21:I33" si="2">SUM(C21:H21)</f>
        <v>7968204.9300000006</v>
      </c>
      <c r="J21" s="112">
        <v>0</v>
      </c>
      <c r="K21" s="9">
        <f t="shared" ref="K21:K33" si="3">I21-J21</f>
        <v>7968204.9300000006</v>
      </c>
      <c r="L21" s="126" t="s">
        <v>549</v>
      </c>
      <c r="N21" s="48" t="s">
        <v>456</v>
      </c>
      <c r="O21" s="48" t="s">
        <v>456</v>
      </c>
      <c r="P21" s="48" t="s">
        <v>456</v>
      </c>
      <c r="Q21" s="48" t="s">
        <v>456</v>
      </c>
      <c r="R21" s="48" t="s">
        <v>456</v>
      </c>
      <c r="S21" s="48">
        <v>1.6</v>
      </c>
      <c r="T21" s="48" t="s">
        <v>466</v>
      </c>
      <c r="U21" s="48" t="s">
        <v>456</v>
      </c>
      <c r="V21" s="48" t="s">
        <v>457</v>
      </c>
      <c r="W21" s="127" t="s">
        <v>549</v>
      </c>
    </row>
    <row r="22" spans="1:23" ht="24" customHeight="1" x14ac:dyDescent="0.25">
      <c r="A22" s="87" t="s">
        <v>19</v>
      </c>
      <c r="B22" s="15" t="s">
        <v>20</v>
      </c>
      <c r="C22" s="112">
        <v>0</v>
      </c>
      <c r="D22" s="112">
        <v>1107799.6100000001</v>
      </c>
      <c r="E22" s="112">
        <v>855030</v>
      </c>
      <c r="F22" s="112">
        <v>321136</v>
      </c>
      <c r="G22" s="112">
        <v>1663255.95</v>
      </c>
      <c r="H22" s="112">
        <v>1702380.61</v>
      </c>
      <c r="I22" s="9">
        <f t="shared" si="2"/>
        <v>5649602.1700000009</v>
      </c>
      <c r="J22" s="112">
        <v>0</v>
      </c>
      <c r="K22" s="9">
        <f t="shared" si="3"/>
        <v>5649602.1700000009</v>
      </c>
      <c r="L22" s="126" t="s">
        <v>549</v>
      </c>
      <c r="N22" s="48" t="s">
        <v>456</v>
      </c>
      <c r="O22" s="48" t="s">
        <v>456</v>
      </c>
      <c r="P22" s="48" t="s">
        <v>456</v>
      </c>
      <c r="Q22" s="48" t="s">
        <v>456</v>
      </c>
      <c r="R22" s="48" t="s">
        <v>456</v>
      </c>
      <c r="S22" s="48" t="s">
        <v>456</v>
      </c>
      <c r="T22" s="48" t="s">
        <v>466</v>
      </c>
      <c r="U22" s="48" t="s">
        <v>456</v>
      </c>
      <c r="V22" s="48" t="s">
        <v>457</v>
      </c>
      <c r="W22" s="127" t="s">
        <v>549</v>
      </c>
    </row>
    <row r="23" spans="1:23" ht="24" customHeight="1" x14ac:dyDescent="0.25">
      <c r="A23" s="87" t="s">
        <v>21</v>
      </c>
      <c r="B23" s="15" t="s">
        <v>22</v>
      </c>
      <c r="C23" s="112">
        <v>71760.12</v>
      </c>
      <c r="D23" s="112">
        <v>189178.87</v>
      </c>
      <c r="E23" s="112">
        <v>242567.77</v>
      </c>
      <c r="F23" s="112">
        <v>2192889.38</v>
      </c>
      <c r="G23" s="112">
        <v>0</v>
      </c>
      <c r="H23" s="112">
        <v>497829.56</v>
      </c>
      <c r="I23" s="9">
        <f t="shared" si="2"/>
        <v>3194225.6999999997</v>
      </c>
      <c r="J23" s="112">
        <v>0</v>
      </c>
      <c r="K23" s="9">
        <f t="shared" si="3"/>
        <v>3194225.6999999997</v>
      </c>
      <c r="L23" s="126" t="s">
        <v>549</v>
      </c>
      <c r="N23" s="48" t="s">
        <v>456</v>
      </c>
      <c r="O23" s="48" t="s">
        <v>456</v>
      </c>
      <c r="P23" s="48" t="s">
        <v>456</v>
      </c>
      <c r="Q23" s="48" t="s">
        <v>456</v>
      </c>
      <c r="R23" s="48" t="s">
        <v>456</v>
      </c>
      <c r="S23" s="48" t="s">
        <v>456</v>
      </c>
      <c r="T23" s="48" t="s">
        <v>466</v>
      </c>
      <c r="U23" s="48" t="s">
        <v>456</v>
      </c>
      <c r="V23" s="48" t="s">
        <v>457</v>
      </c>
      <c r="W23" s="127" t="s">
        <v>549</v>
      </c>
    </row>
    <row r="24" spans="1:23" ht="24" customHeight="1" x14ac:dyDescent="0.25">
      <c r="A24" s="87" t="s">
        <v>23</v>
      </c>
      <c r="B24" s="10" t="s">
        <v>24</v>
      </c>
      <c r="C24" s="112">
        <v>0</v>
      </c>
      <c r="D24" s="112">
        <v>645050</v>
      </c>
      <c r="E24" s="112">
        <v>0</v>
      </c>
      <c r="F24" s="132" t="s">
        <v>549</v>
      </c>
      <c r="G24" s="132" t="s">
        <v>549</v>
      </c>
      <c r="H24" s="132" t="s">
        <v>549</v>
      </c>
      <c r="I24" s="9">
        <f t="shared" si="2"/>
        <v>645050</v>
      </c>
      <c r="J24" s="112">
        <v>0</v>
      </c>
      <c r="K24" s="9">
        <f t="shared" si="3"/>
        <v>645050</v>
      </c>
      <c r="L24" s="126" t="s">
        <v>549</v>
      </c>
      <c r="N24" s="48" t="s">
        <v>456</v>
      </c>
      <c r="O24" s="48" t="s">
        <v>456</v>
      </c>
      <c r="P24" s="48" t="s">
        <v>456</v>
      </c>
      <c r="Q24" s="48">
        <v>1.6</v>
      </c>
      <c r="R24" s="48">
        <v>1.6</v>
      </c>
      <c r="S24" s="48">
        <v>1.6</v>
      </c>
      <c r="T24" s="48" t="s">
        <v>466</v>
      </c>
      <c r="U24" s="48" t="s">
        <v>456</v>
      </c>
      <c r="V24" s="48" t="s">
        <v>457</v>
      </c>
      <c r="W24" s="127" t="s">
        <v>549</v>
      </c>
    </row>
    <row r="25" spans="1:23" ht="24" customHeight="1" x14ac:dyDescent="0.25">
      <c r="A25" s="87" t="s">
        <v>25</v>
      </c>
      <c r="B25" s="15" t="s">
        <v>26</v>
      </c>
      <c r="C25" s="112">
        <v>47149.35</v>
      </c>
      <c r="D25" s="112">
        <v>496180.2</v>
      </c>
      <c r="E25" s="112">
        <v>348031.25</v>
      </c>
      <c r="F25" s="112">
        <v>1172635.2</v>
      </c>
      <c r="G25" s="112">
        <v>0</v>
      </c>
      <c r="H25" s="112">
        <v>185179</v>
      </c>
      <c r="I25" s="9">
        <f t="shared" si="2"/>
        <v>2249175</v>
      </c>
      <c r="J25" s="112">
        <v>0</v>
      </c>
      <c r="K25" s="9">
        <f t="shared" si="3"/>
        <v>2249175</v>
      </c>
      <c r="L25" s="126" t="s">
        <v>549</v>
      </c>
      <c r="N25" s="48" t="s">
        <v>456</v>
      </c>
      <c r="O25" s="48" t="s">
        <v>456</v>
      </c>
      <c r="P25" s="48" t="s">
        <v>456</v>
      </c>
      <c r="Q25" s="48" t="s">
        <v>456</v>
      </c>
      <c r="R25" s="48" t="s">
        <v>456</v>
      </c>
      <c r="S25" s="48" t="s">
        <v>456</v>
      </c>
      <c r="T25" s="48" t="s">
        <v>466</v>
      </c>
      <c r="U25" s="48" t="s">
        <v>456</v>
      </c>
      <c r="V25" s="48" t="s">
        <v>457</v>
      </c>
      <c r="W25" s="127" t="s">
        <v>549</v>
      </c>
    </row>
    <row r="26" spans="1:23" ht="24" customHeight="1" x14ac:dyDescent="0.25">
      <c r="A26" s="87" t="s">
        <v>27</v>
      </c>
      <c r="B26" s="15" t="s">
        <v>396</v>
      </c>
      <c r="C26" s="132" t="s">
        <v>549</v>
      </c>
      <c r="D26" s="132" t="s">
        <v>549</v>
      </c>
      <c r="E26" s="132" t="s">
        <v>549</v>
      </c>
      <c r="F26" s="112">
        <v>181980</v>
      </c>
      <c r="G26" s="112">
        <v>0</v>
      </c>
      <c r="H26" s="132" t="s">
        <v>549</v>
      </c>
      <c r="I26" s="9">
        <f t="shared" si="2"/>
        <v>181980</v>
      </c>
      <c r="J26" s="112">
        <v>0</v>
      </c>
      <c r="K26" s="9">
        <f t="shared" si="3"/>
        <v>181980</v>
      </c>
      <c r="L26" s="126" t="s">
        <v>549</v>
      </c>
      <c r="N26" s="48">
        <v>1.6</v>
      </c>
      <c r="O26" s="48">
        <v>1.6</v>
      </c>
      <c r="P26" s="48">
        <v>1.6</v>
      </c>
      <c r="Q26" s="48" t="s">
        <v>456</v>
      </c>
      <c r="R26" s="48" t="s">
        <v>456</v>
      </c>
      <c r="S26" s="48">
        <v>1.6</v>
      </c>
      <c r="T26" s="48" t="s">
        <v>466</v>
      </c>
      <c r="U26" s="48" t="s">
        <v>456</v>
      </c>
      <c r="V26" s="48" t="s">
        <v>457</v>
      </c>
      <c r="W26" s="127" t="s">
        <v>549</v>
      </c>
    </row>
    <row r="27" spans="1:23" ht="24" customHeight="1" x14ac:dyDescent="0.25">
      <c r="A27" s="87" t="s">
        <v>28</v>
      </c>
      <c r="B27" s="15" t="s">
        <v>29</v>
      </c>
      <c r="C27" s="112">
        <v>27234.44</v>
      </c>
      <c r="D27" s="112">
        <v>177023.86</v>
      </c>
      <c r="E27" s="112">
        <v>20425.830000000002</v>
      </c>
      <c r="F27" s="112">
        <v>442559.65</v>
      </c>
      <c r="G27" s="112">
        <v>0</v>
      </c>
      <c r="H27" s="112">
        <v>13617.22</v>
      </c>
      <c r="I27" s="9">
        <f t="shared" si="2"/>
        <v>680861</v>
      </c>
      <c r="J27" s="112">
        <v>0</v>
      </c>
      <c r="K27" s="9">
        <f t="shared" si="3"/>
        <v>680861</v>
      </c>
      <c r="L27" s="126" t="s">
        <v>549</v>
      </c>
      <c r="N27" s="48" t="s">
        <v>456</v>
      </c>
      <c r="O27" s="48" t="s">
        <v>456</v>
      </c>
      <c r="P27" s="48" t="s">
        <v>456</v>
      </c>
      <c r="Q27" s="48" t="s">
        <v>456</v>
      </c>
      <c r="R27" s="48" t="s">
        <v>456</v>
      </c>
      <c r="S27" s="48" t="s">
        <v>456</v>
      </c>
      <c r="T27" s="48" t="s">
        <v>466</v>
      </c>
      <c r="U27" s="48" t="s">
        <v>456</v>
      </c>
      <c r="V27" s="48" t="s">
        <v>457</v>
      </c>
      <c r="W27" s="127" t="s">
        <v>549</v>
      </c>
    </row>
    <row r="28" spans="1:23" ht="24" customHeight="1" x14ac:dyDescent="0.25">
      <c r="A28" s="87" t="s">
        <v>30</v>
      </c>
      <c r="B28" s="15" t="s">
        <v>397</v>
      </c>
      <c r="C28" s="112">
        <v>84792.88</v>
      </c>
      <c r="D28" s="112">
        <v>631053.38</v>
      </c>
      <c r="E28" s="112">
        <v>127189.32</v>
      </c>
      <c r="F28" s="112">
        <v>254447.44</v>
      </c>
      <c r="G28" s="112">
        <v>34252.54</v>
      </c>
      <c r="H28" s="112">
        <v>9786.44</v>
      </c>
      <c r="I28" s="9">
        <f t="shared" si="2"/>
        <v>1141522</v>
      </c>
      <c r="J28" s="112">
        <v>0</v>
      </c>
      <c r="K28" s="9">
        <f t="shared" si="3"/>
        <v>1141522</v>
      </c>
      <c r="L28" s="126" t="s">
        <v>549</v>
      </c>
      <c r="N28" s="48" t="s">
        <v>456</v>
      </c>
      <c r="O28" s="48" t="s">
        <v>456</v>
      </c>
      <c r="P28" s="48" t="s">
        <v>456</v>
      </c>
      <c r="Q28" s="48" t="s">
        <v>456</v>
      </c>
      <c r="R28" s="48" t="s">
        <v>456</v>
      </c>
      <c r="S28" s="48" t="s">
        <v>456</v>
      </c>
      <c r="T28" s="48" t="s">
        <v>466</v>
      </c>
      <c r="U28" s="48" t="s">
        <v>456</v>
      </c>
      <c r="V28" s="48" t="s">
        <v>457</v>
      </c>
      <c r="W28" s="127" t="s">
        <v>549</v>
      </c>
    </row>
    <row r="29" spans="1:23" ht="24" customHeight="1" x14ac:dyDescent="0.25">
      <c r="A29" s="87" t="s">
        <v>31</v>
      </c>
      <c r="B29" s="15" t="s">
        <v>32</v>
      </c>
      <c r="C29" s="132" t="s">
        <v>549</v>
      </c>
      <c r="D29" s="132" t="s">
        <v>549</v>
      </c>
      <c r="E29" s="132" t="s">
        <v>549</v>
      </c>
      <c r="F29" s="112">
        <v>0</v>
      </c>
      <c r="G29" s="112">
        <v>0</v>
      </c>
      <c r="H29" s="132" t="s">
        <v>549</v>
      </c>
      <c r="I29" s="9">
        <f t="shared" si="2"/>
        <v>0</v>
      </c>
      <c r="J29" s="112">
        <v>0</v>
      </c>
      <c r="K29" s="9">
        <f t="shared" si="3"/>
        <v>0</v>
      </c>
      <c r="L29" s="126" t="s">
        <v>549</v>
      </c>
      <c r="N29" s="48">
        <v>1.6</v>
      </c>
      <c r="O29" s="48">
        <v>1.6</v>
      </c>
      <c r="P29" s="48">
        <v>1.6</v>
      </c>
      <c r="Q29" s="48" t="s">
        <v>456</v>
      </c>
      <c r="R29" s="48" t="s">
        <v>456</v>
      </c>
      <c r="S29" s="48">
        <v>1.6</v>
      </c>
      <c r="T29" s="48" t="s">
        <v>466</v>
      </c>
      <c r="U29" s="48" t="s">
        <v>456</v>
      </c>
      <c r="V29" s="48" t="s">
        <v>457</v>
      </c>
      <c r="W29" s="127" t="s">
        <v>549</v>
      </c>
    </row>
    <row r="30" spans="1:23" ht="24" customHeight="1" x14ac:dyDescent="0.25">
      <c r="A30" s="87" t="s">
        <v>33</v>
      </c>
      <c r="B30" s="15" t="s">
        <v>398</v>
      </c>
      <c r="C30" s="132" t="s">
        <v>549</v>
      </c>
      <c r="D30" s="132" t="s">
        <v>549</v>
      </c>
      <c r="E30" s="132" t="s">
        <v>549</v>
      </c>
      <c r="F30" s="112">
        <v>0</v>
      </c>
      <c r="G30" s="112">
        <v>0</v>
      </c>
      <c r="H30" s="112">
        <v>0</v>
      </c>
      <c r="I30" s="9">
        <f t="shared" si="2"/>
        <v>0</v>
      </c>
      <c r="J30" s="112">
        <v>0</v>
      </c>
      <c r="K30" s="9">
        <f t="shared" si="3"/>
        <v>0</v>
      </c>
      <c r="L30" s="126" t="s">
        <v>549</v>
      </c>
      <c r="N30" s="48">
        <v>1.6</v>
      </c>
      <c r="O30" s="48">
        <v>1.6</v>
      </c>
      <c r="P30" s="48">
        <v>1.6</v>
      </c>
      <c r="Q30" s="48" t="s">
        <v>456</v>
      </c>
      <c r="R30" s="48" t="s">
        <v>456</v>
      </c>
      <c r="S30" s="48" t="s">
        <v>456</v>
      </c>
      <c r="T30" s="48" t="s">
        <v>466</v>
      </c>
      <c r="U30" s="48" t="s">
        <v>456</v>
      </c>
      <c r="V30" s="48" t="s">
        <v>457</v>
      </c>
      <c r="W30" s="127" t="s">
        <v>549</v>
      </c>
    </row>
    <row r="31" spans="1:23" ht="24" customHeight="1" x14ac:dyDescent="0.25">
      <c r="A31" s="87" t="s">
        <v>34</v>
      </c>
      <c r="B31" s="15" t="s">
        <v>399</v>
      </c>
      <c r="C31" s="112">
        <v>0</v>
      </c>
      <c r="D31" s="112">
        <v>0</v>
      </c>
      <c r="E31" s="112">
        <v>0</v>
      </c>
      <c r="F31" s="112">
        <v>0</v>
      </c>
      <c r="G31" s="112">
        <v>0</v>
      </c>
      <c r="H31" s="112">
        <v>0</v>
      </c>
      <c r="I31" s="9">
        <f t="shared" si="2"/>
        <v>0</v>
      </c>
      <c r="J31" s="112">
        <v>0</v>
      </c>
      <c r="K31" s="9">
        <f t="shared" si="3"/>
        <v>0</v>
      </c>
      <c r="L31" s="126" t="s">
        <v>549</v>
      </c>
      <c r="N31" s="48" t="s">
        <v>456</v>
      </c>
      <c r="O31" s="48" t="s">
        <v>456</v>
      </c>
      <c r="P31" s="48" t="s">
        <v>456</v>
      </c>
      <c r="Q31" s="48" t="s">
        <v>456</v>
      </c>
      <c r="R31" s="48" t="s">
        <v>456</v>
      </c>
      <c r="S31" s="48" t="s">
        <v>456</v>
      </c>
      <c r="T31" s="48" t="s">
        <v>466</v>
      </c>
      <c r="U31" s="48" t="s">
        <v>456</v>
      </c>
      <c r="V31" s="48" t="s">
        <v>457</v>
      </c>
      <c r="W31" s="127" t="s">
        <v>549</v>
      </c>
    </row>
    <row r="32" spans="1:23" ht="24" customHeight="1" x14ac:dyDescent="0.25">
      <c r="A32" s="87" t="s">
        <v>35</v>
      </c>
      <c r="B32" s="15" t="s">
        <v>36</v>
      </c>
      <c r="C32" s="132" t="s">
        <v>549</v>
      </c>
      <c r="D32" s="132" t="s">
        <v>549</v>
      </c>
      <c r="E32" s="132" t="s">
        <v>549</v>
      </c>
      <c r="F32" s="132" t="s">
        <v>549</v>
      </c>
      <c r="G32" s="112">
        <v>0</v>
      </c>
      <c r="H32" s="132" t="s">
        <v>549</v>
      </c>
      <c r="I32" s="9">
        <f t="shared" si="2"/>
        <v>0</v>
      </c>
      <c r="J32" s="112">
        <v>0</v>
      </c>
      <c r="K32" s="9">
        <f t="shared" si="3"/>
        <v>0</v>
      </c>
      <c r="L32" s="126" t="s">
        <v>549</v>
      </c>
      <c r="N32" s="48">
        <v>1.6</v>
      </c>
      <c r="O32" s="48">
        <v>1.6</v>
      </c>
      <c r="P32" s="48">
        <v>1.6</v>
      </c>
      <c r="Q32" s="48">
        <v>1.6</v>
      </c>
      <c r="R32" s="48" t="s">
        <v>456</v>
      </c>
      <c r="S32" s="48">
        <v>1.6</v>
      </c>
      <c r="T32" s="48" t="s">
        <v>466</v>
      </c>
      <c r="U32" s="48" t="s">
        <v>456</v>
      </c>
      <c r="V32" s="48" t="s">
        <v>457</v>
      </c>
      <c r="W32" s="127" t="s">
        <v>549</v>
      </c>
    </row>
    <row r="33" spans="1:23" ht="24" customHeight="1" x14ac:dyDescent="0.25">
      <c r="A33" s="87" t="s">
        <v>37</v>
      </c>
      <c r="B33" s="15" t="s">
        <v>38</v>
      </c>
      <c r="C33" s="112">
        <v>19395.7</v>
      </c>
      <c r="D33" s="112">
        <v>108615.92</v>
      </c>
      <c r="E33" s="112">
        <v>23274.84</v>
      </c>
      <c r="F33" s="112">
        <v>201715.28</v>
      </c>
      <c r="G33" s="112">
        <v>27153.98</v>
      </c>
      <c r="H33" s="112">
        <v>7758.28</v>
      </c>
      <c r="I33" s="9">
        <f t="shared" si="2"/>
        <v>387914</v>
      </c>
      <c r="J33" s="112">
        <v>0</v>
      </c>
      <c r="K33" s="9">
        <f t="shared" si="3"/>
        <v>387914</v>
      </c>
      <c r="L33" s="126" t="s">
        <v>549</v>
      </c>
      <c r="N33" s="48" t="s">
        <v>456</v>
      </c>
      <c r="O33" s="48" t="s">
        <v>456</v>
      </c>
      <c r="P33" s="48" t="s">
        <v>456</v>
      </c>
      <c r="Q33" s="48" t="s">
        <v>456</v>
      </c>
      <c r="R33" s="48" t="s">
        <v>456</v>
      </c>
      <c r="S33" s="48" t="s">
        <v>456</v>
      </c>
      <c r="T33" s="48" t="s">
        <v>466</v>
      </c>
      <c r="U33" s="48" t="s">
        <v>456</v>
      </c>
      <c r="V33" s="48" t="s">
        <v>457</v>
      </c>
      <c r="W33" s="127" t="s">
        <v>549</v>
      </c>
    </row>
    <row r="34" spans="1:23" ht="24" customHeight="1" x14ac:dyDescent="0.25">
      <c r="A34" s="116" t="s">
        <v>401</v>
      </c>
      <c r="B34" s="139" t="s">
        <v>549</v>
      </c>
      <c r="C34" s="129" t="s">
        <v>549</v>
      </c>
      <c r="D34" s="129" t="s">
        <v>549</v>
      </c>
      <c r="E34" s="132" t="s">
        <v>549</v>
      </c>
      <c r="F34" s="132" t="s">
        <v>549</v>
      </c>
      <c r="G34" s="132" t="s">
        <v>549</v>
      </c>
      <c r="H34" s="132" t="s">
        <v>549</v>
      </c>
      <c r="I34" s="132" t="s">
        <v>549</v>
      </c>
      <c r="J34" s="129" t="s">
        <v>549</v>
      </c>
      <c r="K34" s="132" t="s">
        <v>549</v>
      </c>
      <c r="L34" s="140" t="s">
        <v>549</v>
      </c>
      <c r="N34" s="138" t="s">
        <v>549</v>
      </c>
      <c r="O34" s="138" t="s">
        <v>549</v>
      </c>
      <c r="P34" s="138" t="s">
        <v>549</v>
      </c>
      <c r="Q34" s="138" t="s">
        <v>549</v>
      </c>
      <c r="R34" s="138" t="s">
        <v>549</v>
      </c>
      <c r="S34" s="138" t="s">
        <v>549</v>
      </c>
      <c r="T34" s="138" t="s">
        <v>549</v>
      </c>
      <c r="U34" s="48"/>
      <c r="V34" s="48"/>
      <c r="W34" s="127" t="s">
        <v>549</v>
      </c>
    </row>
    <row r="35" spans="1:23" ht="24" customHeight="1" x14ac:dyDescent="0.25">
      <c r="A35" s="87" t="s">
        <v>39</v>
      </c>
      <c r="B35" s="17" t="s">
        <v>402</v>
      </c>
      <c r="C35" s="112">
        <v>702774.82</v>
      </c>
      <c r="D35" s="129" t="s">
        <v>549</v>
      </c>
      <c r="E35" s="132" t="s">
        <v>549</v>
      </c>
      <c r="F35" s="132" t="s">
        <v>549</v>
      </c>
      <c r="G35" s="132" t="s">
        <v>549</v>
      </c>
      <c r="H35" s="132" t="s">
        <v>549</v>
      </c>
      <c r="I35" s="9">
        <f t="shared" ref="I35" si="4">SUM(C35:H35)</f>
        <v>702774.82</v>
      </c>
      <c r="J35" s="112">
        <v>0</v>
      </c>
      <c r="K35" s="9">
        <f>I35-J35</f>
        <v>702774.82</v>
      </c>
      <c r="L35" s="126" t="s">
        <v>549</v>
      </c>
      <c r="N35" s="48" t="s">
        <v>456</v>
      </c>
      <c r="O35" s="48">
        <v>1.6</v>
      </c>
      <c r="P35" s="48">
        <v>1.6</v>
      </c>
      <c r="Q35" s="48">
        <v>1.6</v>
      </c>
      <c r="R35" s="48">
        <v>1.6</v>
      </c>
      <c r="S35" s="48">
        <v>1.6</v>
      </c>
      <c r="T35" s="48" t="s">
        <v>466</v>
      </c>
      <c r="U35" s="48" t="s">
        <v>456</v>
      </c>
      <c r="V35" s="48" t="s">
        <v>457</v>
      </c>
      <c r="W35" s="127" t="s">
        <v>549</v>
      </c>
    </row>
    <row r="36" spans="1:23" ht="24" customHeight="1" x14ac:dyDescent="0.25">
      <c r="A36" s="116" t="s">
        <v>403</v>
      </c>
      <c r="B36" s="134" t="s">
        <v>549</v>
      </c>
      <c r="C36" s="135" t="s">
        <v>549</v>
      </c>
      <c r="D36" s="135" t="s">
        <v>549</v>
      </c>
      <c r="E36" s="132" t="s">
        <v>549</v>
      </c>
      <c r="F36" s="132" t="s">
        <v>549</v>
      </c>
      <c r="G36" s="132" t="s">
        <v>549</v>
      </c>
      <c r="H36" s="132" t="s">
        <v>549</v>
      </c>
      <c r="I36" s="136" t="s">
        <v>549</v>
      </c>
      <c r="J36" s="135" t="s">
        <v>549</v>
      </c>
      <c r="K36" s="136" t="s">
        <v>549</v>
      </c>
      <c r="L36" s="137" t="s">
        <v>549</v>
      </c>
      <c r="N36" s="138" t="s">
        <v>549</v>
      </c>
      <c r="O36" s="138" t="s">
        <v>549</v>
      </c>
      <c r="P36" s="138" t="s">
        <v>549</v>
      </c>
      <c r="Q36" s="138" t="s">
        <v>549</v>
      </c>
      <c r="R36" s="138" t="s">
        <v>549</v>
      </c>
      <c r="S36" s="138" t="s">
        <v>549</v>
      </c>
      <c r="T36" s="138" t="s">
        <v>549</v>
      </c>
      <c r="U36" s="138" t="s">
        <v>549</v>
      </c>
      <c r="V36" s="48"/>
    </row>
    <row r="37" spans="1:23" ht="24" customHeight="1" x14ac:dyDescent="0.25">
      <c r="A37" s="87" t="s">
        <v>40</v>
      </c>
      <c r="B37" s="15" t="s">
        <v>404</v>
      </c>
      <c r="C37" s="112">
        <v>0</v>
      </c>
      <c r="D37" s="112">
        <v>0</v>
      </c>
      <c r="E37" s="112">
        <v>0</v>
      </c>
      <c r="F37" s="112">
        <v>0</v>
      </c>
      <c r="G37" s="112">
        <v>0</v>
      </c>
      <c r="H37" s="130" t="s">
        <v>549</v>
      </c>
      <c r="I37" s="9">
        <f t="shared" ref="I37:I50" si="5">SUM(C37:H37)</f>
        <v>0</v>
      </c>
      <c r="J37" s="112">
        <v>0</v>
      </c>
      <c r="K37" s="9">
        <f t="shared" ref="K37:K50" si="6">I37-J37</f>
        <v>0</v>
      </c>
      <c r="L37" s="126" t="s">
        <v>549</v>
      </c>
      <c r="N37" s="48" t="s">
        <v>456</v>
      </c>
      <c r="O37" s="48" t="s">
        <v>456</v>
      </c>
      <c r="P37" s="48" t="s">
        <v>456</v>
      </c>
      <c r="Q37" s="48" t="s">
        <v>456</v>
      </c>
      <c r="R37" s="48" t="s">
        <v>456</v>
      </c>
      <c r="S37" s="48">
        <v>1.6</v>
      </c>
      <c r="T37" s="48" t="s">
        <v>466</v>
      </c>
      <c r="U37" s="48" t="s">
        <v>456</v>
      </c>
      <c r="V37" s="48"/>
    </row>
    <row r="38" spans="1:23" ht="24" customHeight="1" x14ac:dyDescent="0.25">
      <c r="A38" s="87" t="s">
        <v>41</v>
      </c>
      <c r="B38" s="15" t="s">
        <v>42</v>
      </c>
      <c r="C38" s="112">
        <v>31184.800000000003</v>
      </c>
      <c r="D38" s="112">
        <v>265070.8</v>
      </c>
      <c r="E38" s="112">
        <v>0</v>
      </c>
      <c r="F38" s="112">
        <v>15592.400000000001</v>
      </c>
      <c r="G38" s="112">
        <v>0</v>
      </c>
      <c r="H38" s="141" t="s">
        <v>549</v>
      </c>
      <c r="I38" s="9">
        <f t="shared" si="5"/>
        <v>311848</v>
      </c>
      <c r="J38" s="112">
        <v>0</v>
      </c>
      <c r="K38" s="9">
        <f t="shared" si="6"/>
        <v>311848</v>
      </c>
      <c r="L38" s="126" t="s">
        <v>549</v>
      </c>
      <c r="N38" s="48" t="s">
        <v>456</v>
      </c>
      <c r="O38" s="48" t="s">
        <v>456</v>
      </c>
      <c r="P38" s="48" t="s">
        <v>456</v>
      </c>
      <c r="Q38" s="48" t="s">
        <v>456</v>
      </c>
      <c r="R38" s="48" t="s">
        <v>456</v>
      </c>
      <c r="S38" s="48">
        <v>1.6</v>
      </c>
      <c r="T38" s="48" t="s">
        <v>466</v>
      </c>
      <c r="U38" s="48" t="s">
        <v>456</v>
      </c>
      <c r="V38" s="48"/>
    </row>
    <row r="39" spans="1:23" ht="24" customHeight="1" x14ac:dyDescent="0.25">
      <c r="A39" s="87" t="s">
        <v>43</v>
      </c>
      <c r="B39" s="15" t="s">
        <v>44</v>
      </c>
      <c r="C39" s="112">
        <v>0</v>
      </c>
      <c r="D39" s="112">
        <v>0</v>
      </c>
      <c r="E39" s="112">
        <v>0</v>
      </c>
      <c r="F39" s="112">
        <v>0</v>
      </c>
      <c r="G39" s="112">
        <v>0</v>
      </c>
      <c r="H39" s="129" t="s">
        <v>549</v>
      </c>
      <c r="I39" s="9">
        <f t="shared" si="5"/>
        <v>0</v>
      </c>
      <c r="J39" s="112">
        <v>0</v>
      </c>
      <c r="K39" s="9">
        <f t="shared" si="6"/>
        <v>0</v>
      </c>
      <c r="L39" s="126" t="s">
        <v>549</v>
      </c>
      <c r="N39" s="48" t="s">
        <v>456</v>
      </c>
      <c r="O39" s="48" t="s">
        <v>456</v>
      </c>
      <c r="P39" s="48" t="s">
        <v>456</v>
      </c>
      <c r="Q39" s="48" t="s">
        <v>456</v>
      </c>
      <c r="R39" s="48" t="s">
        <v>456</v>
      </c>
      <c r="S39" s="48">
        <v>1.6</v>
      </c>
      <c r="T39" s="48" t="s">
        <v>466</v>
      </c>
      <c r="U39" s="48" t="s">
        <v>456</v>
      </c>
      <c r="V39" s="48"/>
    </row>
    <row r="40" spans="1:23" ht="24" customHeight="1" x14ac:dyDescent="0.25">
      <c r="A40" s="87" t="s">
        <v>45</v>
      </c>
      <c r="B40" s="15" t="s">
        <v>46</v>
      </c>
      <c r="C40" s="112">
        <v>0</v>
      </c>
      <c r="D40" s="112">
        <v>0</v>
      </c>
      <c r="E40" s="112">
        <v>0</v>
      </c>
      <c r="F40" s="112">
        <v>0</v>
      </c>
      <c r="G40" s="112">
        <v>0</v>
      </c>
      <c r="H40" s="129" t="s">
        <v>549</v>
      </c>
      <c r="I40" s="9">
        <f t="shared" si="5"/>
        <v>0</v>
      </c>
      <c r="J40" s="112">
        <v>0</v>
      </c>
      <c r="K40" s="9">
        <f t="shared" si="6"/>
        <v>0</v>
      </c>
      <c r="L40" s="126" t="s">
        <v>549</v>
      </c>
      <c r="N40" s="48" t="s">
        <v>456</v>
      </c>
      <c r="O40" s="48" t="s">
        <v>456</v>
      </c>
      <c r="P40" s="48" t="s">
        <v>456</v>
      </c>
      <c r="Q40" s="48" t="s">
        <v>456</v>
      </c>
      <c r="R40" s="48" t="s">
        <v>456</v>
      </c>
      <c r="S40" s="48">
        <v>1.6</v>
      </c>
      <c r="T40" s="48" t="s">
        <v>466</v>
      </c>
      <c r="U40" s="48" t="s">
        <v>456</v>
      </c>
      <c r="V40" s="48"/>
    </row>
    <row r="41" spans="1:23" ht="24" customHeight="1" x14ac:dyDescent="0.25">
      <c r="A41" s="87" t="s">
        <v>47</v>
      </c>
      <c r="B41" s="15" t="s">
        <v>538</v>
      </c>
      <c r="C41" s="112">
        <v>0</v>
      </c>
      <c r="D41" s="112">
        <v>51734</v>
      </c>
      <c r="E41" s="112">
        <v>47890</v>
      </c>
      <c r="F41" s="112">
        <v>0</v>
      </c>
      <c r="G41" s="112">
        <v>0</v>
      </c>
      <c r="H41" s="132" t="s">
        <v>549</v>
      </c>
      <c r="I41" s="9">
        <f t="shared" si="5"/>
        <v>99624</v>
      </c>
      <c r="J41" s="112">
        <v>0</v>
      </c>
      <c r="K41" s="9">
        <f t="shared" si="6"/>
        <v>99624</v>
      </c>
      <c r="L41" s="126" t="s">
        <v>549</v>
      </c>
      <c r="N41" s="48" t="s">
        <v>456</v>
      </c>
      <c r="O41" s="48" t="s">
        <v>456</v>
      </c>
      <c r="P41" s="48" t="s">
        <v>456</v>
      </c>
      <c r="Q41" s="48" t="s">
        <v>456</v>
      </c>
      <c r="R41" s="48" t="s">
        <v>456</v>
      </c>
      <c r="S41" s="48">
        <v>1.6</v>
      </c>
      <c r="T41" s="48" t="s">
        <v>466</v>
      </c>
      <c r="U41" s="48" t="s">
        <v>456</v>
      </c>
      <c r="V41" s="48"/>
    </row>
    <row r="42" spans="1:23" ht="24" customHeight="1" x14ac:dyDescent="0.25">
      <c r="A42" s="87" t="s">
        <v>48</v>
      </c>
      <c r="B42" s="15" t="s">
        <v>49</v>
      </c>
      <c r="C42" s="112">
        <v>0</v>
      </c>
      <c r="D42" s="112">
        <v>0</v>
      </c>
      <c r="E42" s="112">
        <v>0</v>
      </c>
      <c r="F42" s="112">
        <v>0</v>
      </c>
      <c r="G42" s="112">
        <v>0</v>
      </c>
      <c r="H42" s="132" t="s">
        <v>549</v>
      </c>
      <c r="I42" s="9">
        <f t="shared" si="5"/>
        <v>0</v>
      </c>
      <c r="J42" s="112">
        <v>0</v>
      </c>
      <c r="K42" s="9">
        <f t="shared" si="6"/>
        <v>0</v>
      </c>
      <c r="L42" s="126" t="s">
        <v>549</v>
      </c>
      <c r="N42" s="48" t="s">
        <v>456</v>
      </c>
      <c r="O42" s="48" t="s">
        <v>456</v>
      </c>
      <c r="P42" s="48" t="s">
        <v>456</v>
      </c>
      <c r="Q42" s="48" t="s">
        <v>456</v>
      </c>
      <c r="R42" s="48" t="s">
        <v>456</v>
      </c>
      <c r="S42" s="48">
        <v>1.6</v>
      </c>
      <c r="T42" s="48" t="s">
        <v>466</v>
      </c>
      <c r="U42" s="48" t="s">
        <v>456</v>
      </c>
      <c r="V42" s="48"/>
    </row>
    <row r="43" spans="1:23" ht="24" customHeight="1" x14ac:dyDescent="0.25">
      <c r="A43" s="87" t="s">
        <v>50</v>
      </c>
      <c r="B43" s="15" t="s">
        <v>51</v>
      </c>
      <c r="C43" s="112">
        <v>0</v>
      </c>
      <c r="D43" s="112">
        <v>0</v>
      </c>
      <c r="E43" s="112">
        <v>0</v>
      </c>
      <c r="F43" s="112">
        <v>0</v>
      </c>
      <c r="G43" s="112">
        <v>0</v>
      </c>
      <c r="H43" s="132" t="s">
        <v>549</v>
      </c>
      <c r="I43" s="9">
        <f t="shared" si="5"/>
        <v>0</v>
      </c>
      <c r="J43" s="112">
        <v>0</v>
      </c>
      <c r="K43" s="9">
        <f t="shared" si="6"/>
        <v>0</v>
      </c>
      <c r="L43" s="126" t="s">
        <v>549</v>
      </c>
      <c r="N43" s="48" t="s">
        <v>456</v>
      </c>
      <c r="O43" s="48" t="s">
        <v>456</v>
      </c>
      <c r="P43" s="48" t="s">
        <v>456</v>
      </c>
      <c r="Q43" s="48" t="s">
        <v>456</v>
      </c>
      <c r="R43" s="48" t="s">
        <v>456</v>
      </c>
      <c r="S43" s="48">
        <v>1.6</v>
      </c>
      <c r="T43" s="48" t="s">
        <v>466</v>
      </c>
      <c r="U43" s="48" t="s">
        <v>456</v>
      </c>
      <c r="V43" s="48"/>
    </row>
    <row r="44" spans="1:23" ht="24" customHeight="1" x14ac:dyDescent="0.25">
      <c r="A44" s="87" t="s">
        <v>52</v>
      </c>
      <c r="B44" s="12" t="s">
        <v>53</v>
      </c>
      <c r="C44" s="112">
        <v>0</v>
      </c>
      <c r="D44" s="112">
        <v>0</v>
      </c>
      <c r="E44" s="112">
        <v>0</v>
      </c>
      <c r="F44" s="112">
        <v>0</v>
      </c>
      <c r="G44" s="112">
        <v>0</v>
      </c>
      <c r="H44" s="130" t="s">
        <v>549</v>
      </c>
      <c r="I44" s="9">
        <f t="shared" si="5"/>
        <v>0</v>
      </c>
      <c r="J44" s="112">
        <v>0</v>
      </c>
      <c r="K44" s="9">
        <f t="shared" si="6"/>
        <v>0</v>
      </c>
      <c r="L44" s="126" t="s">
        <v>549</v>
      </c>
      <c r="N44" s="48" t="s">
        <v>456</v>
      </c>
      <c r="O44" s="48" t="s">
        <v>456</v>
      </c>
      <c r="P44" s="48" t="s">
        <v>456</v>
      </c>
      <c r="Q44" s="48" t="s">
        <v>456</v>
      </c>
      <c r="R44" s="48" t="s">
        <v>456</v>
      </c>
      <c r="S44" s="48">
        <v>1.6</v>
      </c>
      <c r="T44" s="48" t="s">
        <v>466</v>
      </c>
      <c r="U44" s="48" t="s">
        <v>456</v>
      </c>
      <c r="V44" s="48"/>
    </row>
    <row r="45" spans="1:23" ht="24" customHeight="1" x14ac:dyDescent="0.25">
      <c r="A45" s="87" t="s">
        <v>54</v>
      </c>
      <c r="B45" s="12" t="s">
        <v>55</v>
      </c>
      <c r="C45" s="112">
        <v>0</v>
      </c>
      <c r="D45" s="112">
        <v>0</v>
      </c>
      <c r="E45" s="112">
        <v>0</v>
      </c>
      <c r="F45" s="112">
        <v>0</v>
      </c>
      <c r="G45" s="112">
        <v>0</v>
      </c>
      <c r="H45" s="130" t="s">
        <v>549</v>
      </c>
      <c r="I45" s="9">
        <f t="shared" si="5"/>
        <v>0</v>
      </c>
      <c r="J45" s="112">
        <v>0</v>
      </c>
      <c r="K45" s="9">
        <f t="shared" si="6"/>
        <v>0</v>
      </c>
      <c r="L45" s="126" t="s">
        <v>549</v>
      </c>
      <c r="N45" s="48" t="s">
        <v>456</v>
      </c>
      <c r="O45" s="48" t="s">
        <v>456</v>
      </c>
      <c r="P45" s="48" t="s">
        <v>456</v>
      </c>
      <c r="Q45" s="48" t="s">
        <v>456</v>
      </c>
      <c r="R45" s="48" t="s">
        <v>456</v>
      </c>
      <c r="S45" s="48">
        <v>1.6</v>
      </c>
      <c r="T45" s="48" t="s">
        <v>466</v>
      </c>
      <c r="U45" s="48" t="s">
        <v>456</v>
      </c>
      <c r="V45" s="48"/>
    </row>
    <row r="46" spans="1:23" ht="24" customHeight="1" x14ac:dyDescent="0.25">
      <c r="A46" s="87" t="s">
        <v>56</v>
      </c>
      <c r="B46" s="12" t="s">
        <v>406</v>
      </c>
      <c r="C46" s="112">
        <v>0</v>
      </c>
      <c r="D46" s="112">
        <v>0</v>
      </c>
      <c r="E46" s="112">
        <v>0</v>
      </c>
      <c r="F46" s="112">
        <v>0</v>
      </c>
      <c r="G46" s="112">
        <v>0</v>
      </c>
      <c r="H46" s="130" t="s">
        <v>549</v>
      </c>
      <c r="I46" s="9">
        <f t="shared" si="5"/>
        <v>0</v>
      </c>
      <c r="J46" s="112">
        <v>0</v>
      </c>
      <c r="K46" s="9">
        <f t="shared" si="6"/>
        <v>0</v>
      </c>
      <c r="L46" s="126" t="s">
        <v>549</v>
      </c>
      <c r="N46" s="48" t="s">
        <v>456</v>
      </c>
      <c r="O46" s="48" t="s">
        <v>456</v>
      </c>
      <c r="P46" s="48" t="s">
        <v>456</v>
      </c>
      <c r="Q46" s="48" t="s">
        <v>456</v>
      </c>
      <c r="R46" s="48" t="s">
        <v>456</v>
      </c>
      <c r="S46" s="48">
        <v>1.6</v>
      </c>
      <c r="T46" s="48" t="s">
        <v>466</v>
      </c>
      <c r="U46" s="48" t="s">
        <v>456</v>
      </c>
      <c r="V46" s="48"/>
    </row>
    <row r="47" spans="1:23" ht="24" customHeight="1" x14ac:dyDescent="0.25">
      <c r="A47" s="87" t="s">
        <v>57</v>
      </c>
      <c r="B47" s="15" t="s">
        <v>58</v>
      </c>
      <c r="C47" s="112">
        <v>0</v>
      </c>
      <c r="D47" s="112">
        <v>0</v>
      </c>
      <c r="E47" s="112">
        <v>0</v>
      </c>
      <c r="F47" s="112">
        <v>0</v>
      </c>
      <c r="G47" s="112">
        <v>0</v>
      </c>
      <c r="H47" s="112">
        <v>0</v>
      </c>
      <c r="I47" s="9">
        <f t="shared" si="5"/>
        <v>0</v>
      </c>
      <c r="J47" s="112">
        <v>0</v>
      </c>
      <c r="K47" s="9">
        <f t="shared" si="6"/>
        <v>0</v>
      </c>
      <c r="L47" s="126" t="s">
        <v>549</v>
      </c>
      <c r="N47" s="48" t="s">
        <v>456</v>
      </c>
      <c r="O47" s="48" t="s">
        <v>456</v>
      </c>
      <c r="P47" s="48" t="s">
        <v>456</v>
      </c>
      <c r="Q47" s="48" t="s">
        <v>456</v>
      </c>
      <c r="R47" s="48" t="s">
        <v>456</v>
      </c>
      <c r="S47" s="48" t="s">
        <v>456</v>
      </c>
      <c r="T47" s="48" t="s">
        <v>466</v>
      </c>
      <c r="U47" s="48" t="s">
        <v>456</v>
      </c>
      <c r="V47" s="48"/>
    </row>
    <row r="48" spans="1:23" ht="24" customHeight="1" x14ac:dyDescent="0.25">
      <c r="A48" s="87" t="s">
        <v>59</v>
      </c>
      <c r="B48" s="12" t="s">
        <v>60</v>
      </c>
      <c r="C48" s="112">
        <v>0</v>
      </c>
      <c r="D48" s="112">
        <v>0</v>
      </c>
      <c r="E48" s="112">
        <v>0</v>
      </c>
      <c r="F48" s="112">
        <v>0</v>
      </c>
      <c r="G48" s="112">
        <v>0</v>
      </c>
      <c r="H48" s="112">
        <v>0</v>
      </c>
      <c r="I48" s="9">
        <f t="shared" si="5"/>
        <v>0</v>
      </c>
      <c r="J48" s="112">
        <v>0</v>
      </c>
      <c r="K48" s="9">
        <f t="shared" si="6"/>
        <v>0</v>
      </c>
      <c r="L48" s="126" t="s">
        <v>549</v>
      </c>
      <c r="N48" s="48" t="s">
        <v>456</v>
      </c>
      <c r="O48" s="48" t="s">
        <v>456</v>
      </c>
      <c r="P48" s="48" t="s">
        <v>456</v>
      </c>
      <c r="Q48" s="48" t="s">
        <v>456</v>
      </c>
      <c r="R48" s="48" t="s">
        <v>456</v>
      </c>
      <c r="S48" s="48" t="s">
        <v>456</v>
      </c>
      <c r="T48" s="48" t="s">
        <v>468</v>
      </c>
      <c r="U48" s="48" t="s">
        <v>456</v>
      </c>
      <c r="V48" s="48"/>
    </row>
    <row r="49" spans="1:23" ht="24" customHeight="1" x14ac:dyDescent="0.25">
      <c r="A49" s="87" t="s">
        <v>61</v>
      </c>
      <c r="B49" s="12" t="s">
        <v>62</v>
      </c>
      <c r="C49" s="130" t="s">
        <v>549</v>
      </c>
      <c r="D49" s="112">
        <v>0</v>
      </c>
      <c r="E49" s="130" t="s">
        <v>549</v>
      </c>
      <c r="F49" s="130" t="s">
        <v>549</v>
      </c>
      <c r="G49" s="130" t="s">
        <v>549</v>
      </c>
      <c r="H49" s="130" t="s">
        <v>549</v>
      </c>
      <c r="I49" s="9">
        <f t="shared" si="5"/>
        <v>0</v>
      </c>
      <c r="J49" s="112">
        <v>0</v>
      </c>
      <c r="K49" s="9">
        <f t="shared" si="6"/>
        <v>0</v>
      </c>
      <c r="L49" s="126" t="s">
        <v>549</v>
      </c>
      <c r="N49" s="48">
        <v>1.6</v>
      </c>
      <c r="O49" s="48" t="s">
        <v>456</v>
      </c>
      <c r="P49" s="48">
        <v>1.6</v>
      </c>
      <c r="Q49" s="48">
        <v>1.6</v>
      </c>
      <c r="R49" s="48">
        <v>1.6</v>
      </c>
      <c r="S49" s="48">
        <v>1.6</v>
      </c>
      <c r="T49" s="48" t="s">
        <v>469</v>
      </c>
      <c r="U49" s="48" t="s">
        <v>456</v>
      </c>
      <c r="V49" s="48" t="s">
        <v>457</v>
      </c>
    </row>
    <row r="50" spans="1:23" ht="24" customHeight="1" x14ac:dyDescent="0.25">
      <c r="A50" s="87" t="s">
        <v>63</v>
      </c>
      <c r="B50" s="12" t="s">
        <v>405</v>
      </c>
      <c r="C50" s="112">
        <v>0</v>
      </c>
      <c r="D50" s="112">
        <v>100240.57</v>
      </c>
      <c r="E50" s="112">
        <v>0</v>
      </c>
      <c r="F50" s="112">
        <v>0</v>
      </c>
      <c r="G50" s="112">
        <v>0</v>
      </c>
      <c r="H50" s="112">
        <v>0</v>
      </c>
      <c r="I50" s="9">
        <f t="shared" si="5"/>
        <v>100240.57</v>
      </c>
      <c r="J50" s="13"/>
      <c r="K50" s="9">
        <f t="shared" si="6"/>
        <v>100240.57</v>
      </c>
      <c r="L50" s="126" t="s">
        <v>549</v>
      </c>
      <c r="N50" s="48" t="s">
        <v>456</v>
      </c>
      <c r="O50" s="48" t="s">
        <v>456</v>
      </c>
      <c r="P50" s="48" t="s">
        <v>456</v>
      </c>
      <c r="Q50" s="48" t="s">
        <v>456</v>
      </c>
      <c r="R50" s="48" t="s">
        <v>456</v>
      </c>
      <c r="S50" s="48" t="s">
        <v>456</v>
      </c>
      <c r="T50" s="48" t="s">
        <v>466</v>
      </c>
      <c r="U50" s="48">
        <v>1.6</v>
      </c>
      <c r="V50" s="48" t="s">
        <v>457</v>
      </c>
    </row>
    <row r="51" spans="1:23" ht="24" customHeight="1" x14ac:dyDescent="0.25">
      <c r="A51" s="19" t="s">
        <v>407</v>
      </c>
      <c r="B51" s="142" t="s">
        <v>549</v>
      </c>
      <c r="C51" s="129" t="s">
        <v>549</v>
      </c>
      <c r="D51" s="129" t="s">
        <v>549</v>
      </c>
      <c r="E51" s="129" t="s">
        <v>549</v>
      </c>
      <c r="F51" s="129" t="s">
        <v>549</v>
      </c>
      <c r="G51" s="129" t="s">
        <v>549</v>
      </c>
      <c r="H51" s="129" t="s">
        <v>549</v>
      </c>
      <c r="I51" s="132" t="s">
        <v>549</v>
      </c>
      <c r="J51" s="129" t="s">
        <v>549</v>
      </c>
      <c r="K51" s="129" t="s">
        <v>549</v>
      </c>
      <c r="L51" s="70"/>
      <c r="N51" s="48"/>
      <c r="O51" s="48"/>
      <c r="P51" s="48"/>
      <c r="Q51" s="48"/>
      <c r="R51" s="48"/>
      <c r="S51" s="48"/>
      <c r="T51" s="48"/>
      <c r="U51" s="48"/>
      <c r="V51" s="48"/>
    </row>
    <row r="52" spans="1:23" ht="24" customHeight="1" x14ac:dyDescent="0.25">
      <c r="A52" s="87" t="s">
        <v>64</v>
      </c>
      <c r="B52" s="15" t="s">
        <v>65</v>
      </c>
      <c r="C52" s="129" t="s">
        <v>549</v>
      </c>
      <c r="D52" s="129" t="s">
        <v>549</v>
      </c>
      <c r="E52" s="129" t="s">
        <v>549</v>
      </c>
      <c r="F52" s="129" t="s">
        <v>549</v>
      </c>
      <c r="G52" s="129" t="s">
        <v>549</v>
      </c>
      <c r="H52" s="129" t="s">
        <v>549</v>
      </c>
      <c r="I52" s="112">
        <v>205364.75</v>
      </c>
      <c r="J52" s="112">
        <v>0</v>
      </c>
      <c r="K52" s="9">
        <f>I52-J52</f>
        <v>205364.75</v>
      </c>
      <c r="L52" s="126" t="s">
        <v>549</v>
      </c>
      <c r="N52" s="48"/>
      <c r="O52" s="48"/>
      <c r="P52" s="48"/>
      <c r="Q52" s="48"/>
      <c r="R52" s="48"/>
      <c r="S52" s="48"/>
      <c r="T52" s="48" t="s">
        <v>459</v>
      </c>
      <c r="U52" s="48" t="s">
        <v>456</v>
      </c>
      <c r="V52" s="48" t="s">
        <v>457</v>
      </c>
    </row>
    <row r="53" spans="1:23" ht="24" customHeight="1" x14ac:dyDescent="0.25">
      <c r="A53" s="87" t="s">
        <v>66</v>
      </c>
      <c r="B53" s="15" t="s">
        <v>67</v>
      </c>
      <c r="C53" s="129" t="s">
        <v>549</v>
      </c>
      <c r="D53" s="129" t="s">
        <v>549</v>
      </c>
      <c r="E53" s="129" t="s">
        <v>549</v>
      </c>
      <c r="F53" s="129" t="s">
        <v>549</v>
      </c>
      <c r="G53" s="129" t="s">
        <v>549</v>
      </c>
      <c r="H53" s="129" t="s">
        <v>549</v>
      </c>
      <c r="I53" s="112">
        <v>2000086.99</v>
      </c>
      <c r="J53" s="112">
        <v>0</v>
      </c>
      <c r="K53" s="9">
        <f>I53-J53</f>
        <v>2000086.99</v>
      </c>
      <c r="L53" s="126" t="s">
        <v>549</v>
      </c>
      <c r="N53" s="48"/>
      <c r="O53" s="48"/>
      <c r="P53" s="48"/>
      <c r="Q53" s="48"/>
      <c r="R53" s="48"/>
      <c r="S53" s="48"/>
      <c r="T53" s="48" t="s">
        <v>459</v>
      </c>
      <c r="U53" s="48" t="s">
        <v>456</v>
      </c>
      <c r="V53" s="48" t="s">
        <v>457</v>
      </c>
    </row>
    <row r="54" spans="1:23" ht="24" customHeight="1" x14ac:dyDescent="0.25">
      <c r="A54" s="87" t="s">
        <v>68</v>
      </c>
      <c r="B54" s="15" t="s">
        <v>69</v>
      </c>
      <c r="C54" s="129" t="s">
        <v>549</v>
      </c>
      <c r="D54" s="129" t="s">
        <v>549</v>
      </c>
      <c r="E54" s="129" t="s">
        <v>549</v>
      </c>
      <c r="F54" s="129" t="s">
        <v>549</v>
      </c>
      <c r="G54" s="129" t="s">
        <v>549</v>
      </c>
      <c r="H54" s="129" t="s">
        <v>549</v>
      </c>
      <c r="I54" s="112">
        <v>1394099.09</v>
      </c>
      <c r="J54" s="112">
        <v>0</v>
      </c>
      <c r="K54" s="9">
        <f>I54-J54</f>
        <v>1394099.09</v>
      </c>
      <c r="L54" s="126" t="s">
        <v>549</v>
      </c>
      <c r="N54" s="48"/>
      <c r="O54" s="48"/>
      <c r="P54" s="48"/>
      <c r="Q54" s="48"/>
      <c r="R54" s="48"/>
      <c r="S54" s="48"/>
      <c r="T54" s="48" t="s">
        <v>459</v>
      </c>
      <c r="U54" s="48" t="s">
        <v>456</v>
      </c>
      <c r="V54" s="48" t="s">
        <v>457</v>
      </c>
    </row>
    <row r="55" spans="1:23" ht="24" customHeight="1" x14ac:dyDescent="0.25">
      <c r="A55" s="19" t="s">
        <v>408</v>
      </c>
      <c r="B55" s="142" t="s">
        <v>549</v>
      </c>
      <c r="C55" s="129" t="s">
        <v>549</v>
      </c>
      <c r="D55" s="129" t="s">
        <v>549</v>
      </c>
      <c r="E55" s="129" t="s">
        <v>549</v>
      </c>
      <c r="F55" s="129" t="s">
        <v>549</v>
      </c>
      <c r="G55" s="129" t="s">
        <v>549</v>
      </c>
      <c r="H55" s="129" t="s">
        <v>549</v>
      </c>
      <c r="I55" s="132" t="s">
        <v>549</v>
      </c>
      <c r="J55" s="129" t="s">
        <v>549</v>
      </c>
      <c r="K55" s="129" t="s">
        <v>549</v>
      </c>
      <c r="L55" s="143" t="s">
        <v>549</v>
      </c>
      <c r="N55" s="48"/>
      <c r="O55" s="48"/>
      <c r="P55" s="48"/>
      <c r="Q55" s="48"/>
      <c r="R55" s="48"/>
      <c r="S55" s="48"/>
      <c r="T55" s="48"/>
      <c r="U55" s="48"/>
      <c r="V55" s="48"/>
    </row>
    <row r="56" spans="1:23" ht="24" customHeight="1" x14ac:dyDescent="0.25">
      <c r="A56" s="87" t="s">
        <v>70</v>
      </c>
      <c r="B56" s="15" t="s">
        <v>71</v>
      </c>
      <c r="C56" s="129" t="s">
        <v>549</v>
      </c>
      <c r="D56" s="129" t="s">
        <v>549</v>
      </c>
      <c r="E56" s="129" t="s">
        <v>549</v>
      </c>
      <c r="F56" s="129" t="s">
        <v>549</v>
      </c>
      <c r="G56" s="129" t="s">
        <v>549</v>
      </c>
      <c r="H56" s="129" t="s">
        <v>549</v>
      </c>
      <c r="I56" s="112">
        <v>53689.57</v>
      </c>
      <c r="J56" s="112">
        <v>0</v>
      </c>
      <c r="K56" s="9">
        <f t="shared" ref="K56:K62" si="7">I56-J56</f>
        <v>53689.57</v>
      </c>
      <c r="L56" s="126" t="s">
        <v>549</v>
      </c>
      <c r="N56" s="48"/>
      <c r="O56" s="48"/>
      <c r="P56" s="48"/>
      <c r="Q56" s="48"/>
      <c r="R56" s="48"/>
      <c r="S56" s="48"/>
      <c r="T56" s="48" t="s">
        <v>459</v>
      </c>
      <c r="U56" s="48" t="s">
        <v>456</v>
      </c>
      <c r="V56" s="48" t="s">
        <v>457</v>
      </c>
    </row>
    <row r="57" spans="1:23" ht="24" customHeight="1" x14ac:dyDescent="0.25">
      <c r="A57" s="87" t="s">
        <v>72</v>
      </c>
      <c r="B57" s="15" t="s">
        <v>65</v>
      </c>
      <c r="C57" s="129" t="s">
        <v>549</v>
      </c>
      <c r="D57" s="129" t="s">
        <v>549</v>
      </c>
      <c r="E57" s="129" t="s">
        <v>549</v>
      </c>
      <c r="F57" s="129" t="s">
        <v>549</v>
      </c>
      <c r="G57" s="129" t="s">
        <v>549</v>
      </c>
      <c r="H57" s="129" t="s">
        <v>549</v>
      </c>
      <c r="I57" s="112">
        <v>0</v>
      </c>
      <c r="J57" s="112">
        <v>0</v>
      </c>
      <c r="K57" s="9">
        <f t="shared" si="7"/>
        <v>0</v>
      </c>
      <c r="L57" s="126" t="s">
        <v>549</v>
      </c>
      <c r="N57" s="48"/>
      <c r="O57" s="48"/>
      <c r="P57" s="48"/>
      <c r="Q57" s="48"/>
      <c r="R57" s="48"/>
      <c r="S57" s="48"/>
      <c r="T57" s="48" t="s">
        <v>459</v>
      </c>
      <c r="U57" s="48" t="s">
        <v>456</v>
      </c>
      <c r="V57" s="48" t="s">
        <v>457</v>
      </c>
    </row>
    <row r="58" spans="1:23" ht="24" customHeight="1" x14ac:dyDescent="0.25">
      <c r="A58" s="87" t="s">
        <v>73</v>
      </c>
      <c r="B58" s="15" t="s">
        <v>67</v>
      </c>
      <c r="C58" s="129" t="s">
        <v>549</v>
      </c>
      <c r="D58" s="129" t="s">
        <v>549</v>
      </c>
      <c r="E58" s="129" t="s">
        <v>549</v>
      </c>
      <c r="F58" s="129" t="s">
        <v>549</v>
      </c>
      <c r="G58" s="129" t="s">
        <v>549</v>
      </c>
      <c r="H58" s="129" t="s">
        <v>549</v>
      </c>
      <c r="I58" s="112">
        <v>0</v>
      </c>
      <c r="J58" s="112">
        <v>0</v>
      </c>
      <c r="K58" s="9">
        <f t="shared" si="7"/>
        <v>0</v>
      </c>
      <c r="L58" s="126" t="s">
        <v>549</v>
      </c>
      <c r="N58" s="48"/>
      <c r="O58" s="48"/>
      <c r="P58" s="48"/>
      <c r="Q58" s="48"/>
      <c r="R58" s="48"/>
      <c r="S58" s="48"/>
      <c r="T58" s="48" t="s">
        <v>459</v>
      </c>
      <c r="U58" s="48" t="s">
        <v>456</v>
      </c>
      <c r="V58" s="48" t="s">
        <v>457</v>
      </c>
    </row>
    <row r="59" spans="1:23" ht="24" customHeight="1" x14ac:dyDescent="0.25">
      <c r="A59" s="87" t="s">
        <v>74</v>
      </c>
      <c r="B59" s="15" t="s">
        <v>69</v>
      </c>
      <c r="C59" s="129" t="s">
        <v>549</v>
      </c>
      <c r="D59" s="129" t="s">
        <v>549</v>
      </c>
      <c r="E59" s="129" t="s">
        <v>549</v>
      </c>
      <c r="F59" s="129" t="s">
        <v>549</v>
      </c>
      <c r="G59" s="129" t="s">
        <v>549</v>
      </c>
      <c r="H59" s="129" t="s">
        <v>549</v>
      </c>
      <c r="I59" s="112">
        <v>0</v>
      </c>
      <c r="J59" s="112">
        <v>0</v>
      </c>
      <c r="K59" s="9">
        <f t="shared" si="7"/>
        <v>0</v>
      </c>
      <c r="L59" s="126" t="s">
        <v>549</v>
      </c>
      <c r="N59" s="48"/>
      <c r="O59" s="48"/>
      <c r="P59" s="48"/>
      <c r="Q59" s="48"/>
      <c r="R59" s="48"/>
      <c r="S59" s="48"/>
      <c r="T59" s="48" t="s">
        <v>459</v>
      </c>
      <c r="U59" s="48" t="s">
        <v>456</v>
      </c>
      <c r="V59" s="48" t="s">
        <v>457</v>
      </c>
    </row>
    <row r="60" spans="1:23" ht="24" customHeight="1" x14ac:dyDescent="0.25">
      <c r="A60" s="87" t="s">
        <v>75</v>
      </c>
      <c r="B60" s="15" t="s">
        <v>76</v>
      </c>
      <c r="C60" s="129" t="s">
        <v>549</v>
      </c>
      <c r="D60" s="129" t="s">
        <v>549</v>
      </c>
      <c r="E60" s="129" t="s">
        <v>549</v>
      </c>
      <c r="F60" s="129" t="s">
        <v>549</v>
      </c>
      <c r="G60" s="129" t="s">
        <v>549</v>
      </c>
      <c r="H60" s="129" t="s">
        <v>549</v>
      </c>
      <c r="I60" s="112">
        <v>0</v>
      </c>
      <c r="J60" s="112">
        <v>0</v>
      </c>
      <c r="K60" s="9">
        <f t="shared" si="7"/>
        <v>0</v>
      </c>
      <c r="L60" s="126" t="s">
        <v>549</v>
      </c>
      <c r="N60" s="48"/>
      <c r="O60" s="48"/>
      <c r="P60" s="48"/>
      <c r="Q60" s="48"/>
      <c r="R60" s="48"/>
      <c r="S60" s="48"/>
      <c r="T60" s="48" t="s">
        <v>459</v>
      </c>
      <c r="U60" s="48" t="s">
        <v>456</v>
      </c>
      <c r="V60" s="48" t="s">
        <v>457</v>
      </c>
    </row>
    <row r="61" spans="1:23" ht="24" customHeight="1" x14ac:dyDescent="0.25">
      <c r="A61" s="87" t="s">
        <v>77</v>
      </c>
      <c r="B61" s="15" t="s">
        <v>78</v>
      </c>
      <c r="C61" s="129" t="s">
        <v>549</v>
      </c>
      <c r="D61" s="129" t="s">
        <v>549</v>
      </c>
      <c r="E61" s="129" t="s">
        <v>549</v>
      </c>
      <c r="F61" s="129" t="s">
        <v>549</v>
      </c>
      <c r="G61" s="129" t="s">
        <v>549</v>
      </c>
      <c r="H61" s="129" t="s">
        <v>549</v>
      </c>
      <c r="I61" s="112">
        <v>0</v>
      </c>
      <c r="J61" s="112">
        <v>0</v>
      </c>
      <c r="K61" s="9">
        <f t="shared" si="7"/>
        <v>0</v>
      </c>
      <c r="L61" s="126" t="s">
        <v>549</v>
      </c>
      <c r="N61" s="48"/>
      <c r="O61" s="48"/>
      <c r="P61" s="48"/>
      <c r="Q61" s="48"/>
      <c r="R61" s="48"/>
      <c r="S61" s="48"/>
      <c r="T61" s="48" t="s">
        <v>459</v>
      </c>
      <c r="U61" s="48" t="s">
        <v>456</v>
      </c>
      <c r="V61" s="48" t="s">
        <v>457</v>
      </c>
    </row>
    <row r="62" spans="1:23" ht="24" customHeight="1" x14ac:dyDescent="0.25">
      <c r="A62" s="87" t="s">
        <v>79</v>
      </c>
      <c r="B62" s="15" t="s">
        <v>80</v>
      </c>
      <c r="C62" s="112">
        <v>0</v>
      </c>
      <c r="D62" s="112">
        <v>0</v>
      </c>
      <c r="E62" s="112">
        <v>0</v>
      </c>
      <c r="F62" s="112">
        <v>0</v>
      </c>
      <c r="G62" s="112">
        <v>0</v>
      </c>
      <c r="H62" s="112">
        <v>0</v>
      </c>
      <c r="I62" s="9">
        <f t="shared" ref="I62" si="8">SUM(C62:H62)</f>
        <v>0</v>
      </c>
      <c r="J62" s="112">
        <v>0</v>
      </c>
      <c r="K62" s="62">
        <f t="shared" si="7"/>
        <v>0</v>
      </c>
      <c r="L62" s="126" t="s">
        <v>549</v>
      </c>
      <c r="N62" s="48" t="s">
        <v>488</v>
      </c>
      <c r="O62" s="61" t="s">
        <v>488</v>
      </c>
      <c r="P62" s="61" t="s">
        <v>488</v>
      </c>
      <c r="Q62" s="61" t="s">
        <v>488</v>
      </c>
      <c r="R62" s="61" t="s">
        <v>488</v>
      </c>
      <c r="S62" s="61" t="s">
        <v>488</v>
      </c>
      <c r="T62" s="48" t="s">
        <v>494</v>
      </c>
      <c r="U62" s="48" t="s">
        <v>488</v>
      </c>
      <c r="V62" s="48">
        <v>1021</v>
      </c>
      <c r="W62" s="18" t="s">
        <v>489</v>
      </c>
    </row>
    <row r="63" spans="1:23" ht="24" customHeight="1" x14ac:dyDescent="0.25">
      <c r="A63" s="87" t="s">
        <v>81</v>
      </c>
      <c r="B63" s="15" t="s">
        <v>409</v>
      </c>
      <c r="C63" s="9">
        <f t="shared" ref="C63:K63" si="9">SUM(C7:C62)</f>
        <v>15932935.889999999</v>
      </c>
      <c r="D63" s="9">
        <f t="shared" si="9"/>
        <v>44416630.390000001</v>
      </c>
      <c r="E63" s="9">
        <f t="shared" si="9"/>
        <v>7486497.7999999989</v>
      </c>
      <c r="F63" s="9">
        <f t="shared" si="9"/>
        <v>14129208.91</v>
      </c>
      <c r="G63" s="9">
        <f t="shared" si="9"/>
        <v>1724662.47</v>
      </c>
      <c r="H63" s="9">
        <f t="shared" si="9"/>
        <v>2416551.11</v>
      </c>
      <c r="I63" s="9">
        <f t="shared" si="9"/>
        <v>89759726.969999984</v>
      </c>
      <c r="J63" s="9">
        <f t="shared" si="9"/>
        <v>0</v>
      </c>
      <c r="K63" s="9">
        <f t="shared" si="9"/>
        <v>89759726.969999984</v>
      </c>
      <c r="L63" s="144" t="s">
        <v>549</v>
      </c>
      <c r="N63" s="48"/>
      <c r="O63" s="48"/>
      <c r="P63" s="48"/>
      <c r="Q63" s="48"/>
      <c r="R63" s="48"/>
      <c r="S63" s="48"/>
      <c r="T63" s="48"/>
      <c r="U63" s="48"/>
      <c r="V63" s="48"/>
    </row>
    <row r="64" spans="1:23" s="80" customFormat="1" ht="25.5" x14ac:dyDescent="0.25">
      <c r="A64" s="89" t="s">
        <v>510</v>
      </c>
      <c r="B64" s="78" t="s">
        <v>531</v>
      </c>
      <c r="C64" s="114" t="s">
        <v>511</v>
      </c>
      <c r="D64" s="145" t="s">
        <v>549</v>
      </c>
      <c r="E64" s="146" t="s">
        <v>549</v>
      </c>
      <c r="F64" s="79" t="s">
        <v>512</v>
      </c>
      <c r="G64" s="79" t="s">
        <v>532</v>
      </c>
      <c r="H64" s="79" t="s">
        <v>513</v>
      </c>
      <c r="I64" s="147" t="s">
        <v>549</v>
      </c>
      <c r="J64" s="147" t="s">
        <v>549</v>
      </c>
      <c r="K64" s="147" t="s">
        <v>549</v>
      </c>
      <c r="L64" s="148" t="s">
        <v>549</v>
      </c>
      <c r="M64" s="18"/>
      <c r="N64" s="81"/>
      <c r="O64" s="81"/>
      <c r="P64" s="81"/>
      <c r="Q64" s="81"/>
      <c r="R64" s="82"/>
      <c r="S64" s="82"/>
      <c r="T64" s="82"/>
      <c r="U64" s="82"/>
      <c r="V64" s="82"/>
      <c r="W64" s="83"/>
    </row>
    <row r="65" spans="1:23" s="80" customFormat="1" ht="24" customHeight="1" x14ac:dyDescent="0.25">
      <c r="A65" s="84" t="s">
        <v>514</v>
      </c>
      <c r="B65" s="84" t="s">
        <v>549</v>
      </c>
      <c r="C65" s="97" t="s">
        <v>536</v>
      </c>
      <c r="D65" s="149" t="s">
        <v>549</v>
      </c>
      <c r="E65" s="150" t="s">
        <v>549</v>
      </c>
      <c r="F65" s="112">
        <v>39237419.090000004</v>
      </c>
      <c r="G65" s="112">
        <v>38178922</v>
      </c>
      <c r="H65" s="85">
        <f>F65-G65</f>
        <v>1058497.0900000036</v>
      </c>
      <c r="I65" s="151" t="s">
        <v>549</v>
      </c>
      <c r="J65" s="151" t="s">
        <v>549</v>
      </c>
      <c r="K65" s="151" t="s">
        <v>549</v>
      </c>
      <c r="L65" s="152" t="s">
        <v>549</v>
      </c>
      <c r="M65" s="18"/>
      <c r="N65" s="81"/>
      <c r="O65" s="81"/>
      <c r="P65" s="81"/>
      <c r="Q65" s="86" t="s">
        <v>517</v>
      </c>
      <c r="R65" s="86" t="s">
        <v>515</v>
      </c>
      <c r="S65" s="86"/>
      <c r="T65" s="82"/>
      <c r="U65" s="82"/>
      <c r="V65" s="82"/>
      <c r="W65" s="83"/>
    </row>
    <row r="66" spans="1:23" s="80" customFormat="1" ht="24" customHeight="1" x14ac:dyDescent="0.25">
      <c r="A66" s="84" t="s">
        <v>516</v>
      </c>
      <c r="B66" s="153" t="s">
        <v>549</v>
      </c>
      <c r="C66" s="97" t="s">
        <v>516</v>
      </c>
      <c r="D66" s="149" t="s">
        <v>549</v>
      </c>
      <c r="E66" s="150" t="s">
        <v>549</v>
      </c>
      <c r="F66" s="112">
        <v>4414548.4800000004</v>
      </c>
      <c r="G66" s="112">
        <v>4065328.97</v>
      </c>
      <c r="H66" s="85">
        <f>F66-G66</f>
        <v>349219.51000000024</v>
      </c>
      <c r="I66" s="151" t="s">
        <v>549</v>
      </c>
      <c r="J66" s="151" t="s">
        <v>549</v>
      </c>
      <c r="K66" s="151" t="s">
        <v>549</v>
      </c>
      <c r="L66" s="152" t="s">
        <v>549</v>
      </c>
      <c r="M66" s="18"/>
      <c r="N66" s="81"/>
      <c r="O66" s="81"/>
      <c r="P66" s="81"/>
      <c r="Q66" s="86" t="s">
        <v>519</v>
      </c>
      <c r="R66" s="86" t="s">
        <v>515</v>
      </c>
      <c r="S66" s="86"/>
      <c r="T66" s="82"/>
      <c r="U66" s="82"/>
      <c r="V66" s="82"/>
      <c r="W66" s="83"/>
    </row>
    <row r="67" spans="1:23" s="80" customFormat="1" ht="24" customHeight="1" x14ac:dyDescent="0.25">
      <c r="A67" s="84" t="s">
        <v>518</v>
      </c>
      <c r="B67" s="84" t="s">
        <v>549</v>
      </c>
      <c r="C67" s="115" t="s">
        <v>537</v>
      </c>
      <c r="D67" s="154" t="s">
        <v>549</v>
      </c>
      <c r="E67" s="155" t="s">
        <v>549</v>
      </c>
      <c r="F67" s="112">
        <v>19546198.780000001</v>
      </c>
      <c r="G67" s="112">
        <v>26729643.690000001</v>
      </c>
      <c r="H67" s="85">
        <f>F67-G67</f>
        <v>-7183444.9100000001</v>
      </c>
      <c r="I67" s="151" t="s">
        <v>549</v>
      </c>
      <c r="J67" s="151" t="s">
        <v>549</v>
      </c>
      <c r="K67" s="151" t="s">
        <v>549</v>
      </c>
      <c r="L67" s="152" t="s">
        <v>549</v>
      </c>
      <c r="M67" s="18"/>
      <c r="N67" s="81"/>
      <c r="O67" s="81"/>
      <c r="P67" s="81"/>
      <c r="Q67" s="86" t="s">
        <v>534</v>
      </c>
      <c r="R67" s="86" t="s">
        <v>515</v>
      </c>
      <c r="S67" s="86"/>
      <c r="T67" s="82"/>
      <c r="U67" s="82"/>
      <c r="V67" s="82"/>
      <c r="W67" s="83"/>
    </row>
    <row r="68" spans="1:23" s="80" customFormat="1" ht="24" customHeight="1" x14ac:dyDescent="0.25">
      <c r="A68" s="84" t="s">
        <v>1</v>
      </c>
      <c r="B68" s="84" t="s">
        <v>549</v>
      </c>
      <c r="C68" s="100" t="s">
        <v>1</v>
      </c>
      <c r="D68" s="156" t="s">
        <v>549</v>
      </c>
      <c r="E68" s="157" t="s">
        <v>549</v>
      </c>
      <c r="F68" s="112">
        <v>15816814.550000001</v>
      </c>
      <c r="G68" s="112">
        <v>15523279.1</v>
      </c>
      <c r="H68" s="85">
        <f>F68-G68</f>
        <v>293535.45000000112</v>
      </c>
      <c r="I68" s="151" t="s">
        <v>549</v>
      </c>
      <c r="J68" s="151" t="s">
        <v>549</v>
      </c>
      <c r="K68" s="151" t="s">
        <v>549</v>
      </c>
      <c r="L68" s="152" t="s">
        <v>549</v>
      </c>
      <c r="M68" s="18"/>
      <c r="N68" s="81"/>
      <c r="O68" s="81"/>
      <c r="P68" s="81"/>
      <c r="Q68" s="86" t="s">
        <v>521</v>
      </c>
      <c r="R68" s="86" t="s">
        <v>515</v>
      </c>
      <c r="S68" s="86"/>
      <c r="T68" s="82"/>
      <c r="U68" s="82"/>
      <c r="V68" s="82"/>
      <c r="W68" s="83"/>
    </row>
    <row r="69" spans="1:23" s="80" customFormat="1" ht="24" customHeight="1" x14ac:dyDescent="0.25">
      <c r="A69" s="158" t="s">
        <v>549</v>
      </c>
      <c r="B69" s="84" t="s">
        <v>549</v>
      </c>
      <c r="C69" s="88" t="s">
        <v>520</v>
      </c>
      <c r="D69" s="149" t="s">
        <v>549</v>
      </c>
      <c r="E69" s="150" t="s">
        <v>549</v>
      </c>
      <c r="F69" s="85">
        <f>SUM(F65:F68)</f>
        <v>79014980.900000006</v>
      </c>
      <c r="G69" s="85">
        <f>SUM(G65:G68)</f>
        <v>84497173.75999999</v>
      </c>
      <c r="H69" s="85">
        <f>SUM(H65:H68)</f>
        <v>-5482192.8599999957</v>
      </c>
      <c r="I69" s="159" t="s">
        <v>549</v>
      </c>
      <c r="J69" s="159" t="s">
        <v>549</v>
      </c>
      <c r="K69" s="159" t="s">
        <v>549</v>
      </c>
      <c r="L69" s="159" t="s">
        <v>549</v>
      </c>
      <c r="M69" s="18"/>
      <c r="N69" s="81"/>
      <c r="O69" s="81"/>
      <c r="P69" s="81"/>
      <c r="Q69" s="86"/>
      <c r="R69" s="86"/>
      <c r="S69" s="86"/>
      <c r="T69" s="82"/>
      <c r="U69" s="82"/>
      <c r="V69" s="82"/>
      <c r="W69" s="83"/>
    </row>
    <row r="70" spans="1:23" s="80" customFormat="1" ht="24" customHeight="1" x14ac:dyDescent="0.25">
      <c r="A70" s="158" t="s">
        <v>549</v>
      </c>
      <c r="B70" s="84" t="s">
        <v>549</v>
      </c>
      <c r="C70" s="160" t="s">
        <v>549</v>
      </c>
      <c r="D70" s="161" t="s">
        <v>549</v>
      </c>
      <c r="E70" s="161" t="s">
        <v>549</v>
      </c>
      <c r="F70" s="161" t="s">
        <v>549</v>
      </c>
      <c r="G70" s="161" t="s">
        <v>549</v>
      </c>
      <c r="H70" s="151" t="s">
        <v>549</v>
      </c>
      <c r="I70" s="159" t="s">
        <v>549</v>
      </c>
      <c r="J70" s="159" t="s">
        <v>549</v>
      </c>
      <c r="K70" s="159" t="s">
        <v>549</v>
      </c>
      <c r="L70" s="159" t="s">
        <v>549</v>
      </c>
      <c r="M70" s="18"/>
      <c r="N70" s="81"/>
      <c r="O70" s="81"/>
      <c r="P70" s="81"/>
      <c r="Q70" s="81"/>
      <c r="R70" s="82"/>
      <c r="S70" s="82"/>
      <c r="T70" s="82"/>
      <c r="U70" s="82"/>
      <c r="V70" s="82"/>
      <c r="W70" s="83"/>
    </row>
    <row r="71" spans="1:23" s="89" customFormat="1" ht="24" customHeight="1" x14ac:dyDescent="0.25">
      <c r="A71" s="117" t="s">
        <v>410</v>
      </c>
      <c r="B71" s="162" t="s">
        <v>549</v>
      </c>
      <c r="C71" s="163" t="s">
        <v>549</v>
      </c>
      <c r="D71" s="163" t="s">
        <v>549</v>
      </c>
      <c r="E71" s="161" t="s">
        <v>549</v>
      </c>
      <c r="F71" s="161" t="s">
        <v>549</v>
      </c>
      <c r="G71" s="161" t="s">
        <v>549</v>
      </c>
      <c r="H71" s="159" t="s">
        <v>549</v>
      </c>
      <c r="I71" s="159" t="s">
        <v>549</v>
      </c>
      <c r="J71" s="163" t="s">
        <v>549</v>
      </c>
      <c r="K71" s="159" t="s">
        <v>549</v>
      </c>
      <c r="L71" s="164" t="s">
        <v>549</v>
      </c>
      <c r="M71" s="18"/>
      <c r="N71" s="90"/>
      <c r="O71" s="90"/>
      <c r="P71" s="90"/>
      <c r="Q71" s="90"/>
      <c r="R71" s="90"/>
      <c r="S71" s="90"/>
      <c r="T71" s="90"/>
      <c r="U71" s="90"/>
      <c r="V71" s="90"/>
    </row>
    <row r="72" spans="1:23" s="89" customFormat="1" ht="25.5" x14ac:dyDescent="0.25">
      <c r="A72" s="87" t="s">
        <v>82</v>
      </c>
      <c r="B72" s="91" t="s">
        <v>522</v>
      </c>
      <c r="C72" s="163" t="s">
        <v>549</v>
      </c>
      <c r="D72" s="163" t="s">
        <v>549</v>
      </c>
      <c r="E72" s="159" t="s">
        <v>549</v>
      </c>
      <c r="F72" s="159" t="s">
        <v>549</v>
      </c>
      <c r="G72" s="159" t="s">
        <v>549</v>
      </c>
      <c r="H72" s="159" t="s">
        <v>549</v>
      </c>
      <c r="I72" s="112">
        <v>79181666.680000007</v>
      </c>
      <c r="J72" s="163" t="s">
        <v>549</v>
      </c>
      <c r="K72" s="159" t="s">
        <v>549</v>
      </c>
      <c r="L72" s="165" t="s">
        <v>549</v>
      </c>
      <c r="M72" s="18"/>
      <c r="N72" s="90"/>
      <c r="O72" s="90"/>
      <c r="P72" s="90"/>
      <c r="Q72" s="90"/>
      <c r="R72" s="90"/>
      <c r="S72" s="90"/>
      <c r="T72" s="90" t="s">
        <v>460</v>
      </c>
      <c r="U72" s="90"/>
      <c r="V72" s="90"/>
    </row>
    <row r="73" spans="1:23" s="89" customFormat="1" ht="25.5" x14ac:dyDescent="0.25">
      <c r="A73" s="87" t="s">
        <v>83</v>
      </c>
      <c r="B73" s="92" t="s">
        <v>505</v>
      </c>
      <c r="C73" s="163" t="s">
        <v>549</v>
      </c>
      <c r="D73" s="163" t="s">
        <v>549</v>
      </c>
      <c r="E73" s="159" t="s">
        <v>549</v>
      </c>
      <c r="F73" s="159" t="s">
        <v>549</v>
      </c>
      <c r="G73" s="159" t="s">
        <v>549</v>
      </c>
      <c r="H73" s="159" t="s">
        <v>549</v>
      </c>
      <c r="I73" s="112">
        <v>-13616028.939999999</v>
      </c>
      <c r="J73" s="163" t="s">
        <v>549</v>
      </c>
      <c r="K73" s="159" t="s">
        <v>549</v>
      </c>
      <c r="L73" s="165" t="s">
        <v>549</v>
      </c>
      <c r="M73" s="18"/>
      <c r="N73" s="90"/>
      <c r="O73" s="90"/>
      <c r="P73" s="90"/>
      <c r="Q73" s="90"/>
      <c r="R73" s="90"/>
      <c r="S73" s="90"/>
      <c r="T73" s="90" t="s">
        <v>523</v>
      </c>
      <c r="U73" s="90"/>
      <c r="V73" s="90"/>
    </row>
    <row r="74" spans="1:23" s="89" customFormat="1" ht="24" customHeight="1" x14ac:dyDescent="0.25">
      <c r="A74" s="87" t="s">
        <v>84</v>
      </c>
      <c r="B74" s="92" t="s">
        <v>506</v>
      </c>
      <c r="C74" s="163" t="s">
        <v>549</v>
      </c>
      <c r="D74" s="163" t="s">
        <v>549</v>
      </c>
      <c r="E74" s="159" t="s">
        <v>549</v>
      </c>
      <c r="F74" s="159" t="s">
        <v>549</v>
      </c>
      <c r="G74" s="159" t="s">
        <v>549</v>
      </c>
      <c r="H74" s="159" t="s">
        <v>549</v>
      </c>
      <c r="I74" s="112">
        <v>19119308.700000022</v>
      </c>
      <c r="J74" s="163" t="s">
        <v>549</v>
      </c>
      <c r="K74" s="159" t="s">
        <v>549</v>
      </c>
      <c r="L74" s="165" t="s">
        <v>549</v>
      </c>
      <c r="M74" s="18"/>
      <c r="N74" s="90"/>
      <c r="O74" s="90"/>
      <c r="P74" s="90"/>
      <c r="Q74" s="90"/>
      <c r="R74" s="90"/>
      <c r="S74" s="90"/>
      <c r="T74" s="90" t="s">
        <v>524</v>
      </c>
      <c r="U74" s="90"/>
      <c r="V74" s="90"/>
    </row>
    <row r="75" spans="1:23" s="89" customFormat="1" ht="24" customHeight="1" x14ac:dyDescent="0.25">
      <c r="A75" s="87" t="s">
        <v>85</v>
      </c>
      <c r="B75" s="92" t="s">
        <v>539</v>
      </c>
      <c r="C75" s="163" t="s">
        <v>549</v>
      </c>
      <c r="D75" s="163" t="s">
        <v>549</v>
      </c>
      <c r="E75" s="159" t="s">
        <v>549</v>
      </c>
      <c r="F75" s="159" t="s">
        <v>549</v>
      </c>
      <c r="G75" s="159" t="s">
        <v>549</v>
      </c>
      <c r="H75" s="159" t="s">
        <v>549</v>
      </c>
      <c r="I75" s="112">
        <v>5074780.42</v>
      </c>
      <c r="J75" s="163" t="s">
        <v>549</v>
      </c>
      <c r="K75" s="159" t="s">
        <v>549</v>
      </c>
      <c r="L75" s="165" t="s">
        <v>549</v>
      </c>
      <c r="M75" s="18"/>
      <c r="N75" s="90"/>
      <c r="O75" s="90"/>
      <c r="P75" s="90"/>
      <c r="Q75" s="90"/>
      <c r="R75" s="90"/>
      <c r="S75" s="90"/>
      <c r="T75" s="90" t="s">
        <v>525</v>
      </c>
      <c r="U75" s="90"/>
      <c r="V75" s="90"/>
    </row>
    <row r="76" spans="1:23" s="89" customFormat="1" ht="24" customHeight="1" x14ac:dyDescent="0.25">
      <c r="A76" s="87" t="s">
        <v>86</v>
      </c>
      <c r="B76" s="92" t="s">
        <v>411</v>
      </c>
      <c r="C76" s="163" t="s">
        <v>549</v>
      </c>
      <c r="D76" s="163" t="s">
        <v>549</v>
      </c>
      <c r="E76" s="159" t="s">
        <v>549</v>
      </c>
      <c r="F76" s="159" t="s">
        <v>549</v>
      </c>
      <c r="G76" s="159" t="s">
        <v>549</v>
      </c>
      <c r="H76" s="159" t="s">
        <v>549</v>
      </c>
      <c r="I76" s="112">
        <v>0</v>
      </c>
      <c r="J76" s="163" t="s">
        <v>549</v>
      </c>
      <c r="K76" s="159" t="s">
        <v>549</v>
      </c>
      <c r="L76" s="165" t="s">
        <v>549</v>
      </c>
      <c r="M76" s="18"/>
      <c r="N76" s="90"/>
      <c r="O76" s="90"/>
      <c r="P76" s="90"/>
      <c r="Q76" s="90"/>
      <c r="R76" s="90"/>
      <c r="S76" s="90"/>
      <c r="T76" s="90" t="s">
        <v>462</v>
      </c>
      <c r="U76" s="90"/>
      <c r="V76" s="90"/>
    </row>
    <row r="77" spans="1:23" ht="24" customHeight="1" x14ac:dyDescent="0.25">
      <c r="A77" s="87" t="s">
        <v>87</v>
      </c>
      <c r="B77" s="20" t="s">
        <v>495</v>
      </c>
      <c r="C77" s="129" t="s">
        <v>549</v>
      </c>
      <c r="D77" s="129" t="s">
        <v>549</v>
      </c>
      <c r="E77" s="132" t="s">
        <v>549</v>
      </c>
      <c r="F77" s="132" t="s">
        <v>549</v>
      </c>
      <c r="G77" s="132" t="s">
        <v>549</v>
      </c>
      <c r="H77" s="132" t="s">
        <v>549</v>
      </c>
      <c r="I77" s="9">
        <f>SUM(I72:I76)</f>
        <v>89759726.860000029</v>
      </c>
      <c r="J77" s="129" t="s">
        <v>549</v>
      </c>
      <c r="K77" s="132" t="s">
        <v>549</v>
      </c>
      <c r="L77" s="144" t="s">
        <v>549</v>
      </c>
      <c r="N77" s="48"/>
      <c r="O77" s="48"/>
      <c r="P77" s="48"/>
      <c r="Q77" s="48"/>
      <c r="R77" s="48"/>
      <c r="S77" s="48"/>
      <c r="T77" s="48"/>
      <c r="U77" s="48"/>
      <c r="V77" s="48"/>
    </row>
    <row r="78" spans="1:23" ht="24" customHeight="1" x14ac:dyDescent="0.25">
      <c r="A78" s="109">
        <v>2</v>
      </c>
      <c r="B78" s="16" t="s">
        <v>412</v>
      </c>
      <c r="C78" s="166" t="s">
        <v>549</v>
      </c>
      <c r="D78" s="166" t="s">
        <v>549</v>
      </c>
      <c r="E78" s="166" t="s">
        <v>549</v>
      </c>
      <c r="F78" s="166" t="s">
        <v>549</v>
      </c>
      <c r="G78" s="166" t="s">
        <v>549</v>
      </c>
      <c r="H78" s="166" t="s">
        <v>549</v>
      </c>
      <c r="I78" s="166" t="s">
        <v>549</v>
      </c>
      <c r="J78" s="166" t="s">
        <v>549</v>
      </c>
      <c r="K78" s="132" t="s">
        <v>549</v>
      </c>
      <c r="L78" s="144" t="s">
        <v>549</v>
      </c>
      <c r="N78" s="48"/>
      <c r="O78" s="48"/>
      <c r="P78" s="48"/>
      <c r="Q78" s="48"/>
      <c r="R78" s="48"/>
      <c r="S78" s="48"/>
      <c r="T78" s="48"/>
      <c r="U78" s="48"/>
      <c r="V78" s="48"/>
    </row>
    <row r="79" spans="1:23" ht="24" customHeight="1" x14ac:dyDescent="0.25">
      <c r="A79" s="87" t="s">
        <v>88</v>
      </c>
      <c r="B79" s="15" t="s">
        <v>71</v>
      </c>
      <c r="C79" s="166" t="s">
        <v>549</v>
      </c>
      <c r="D79" s="166" t="s">
        <v>549</v>
      </c>
      <c r="E79" s="166" t="s">
        <v>549</v>
      </c>
      <c r="F79" s="166" t="s">
        <v>549</v>
      </c>
      <c r="G79" s="166" t="s">
        <v>549</v>
      </c>
      <c r="H79" s="166" t="s">
        <v>549</v>
      </c>
      <c r="I79" s="112">
        <v>91822.720000000016</v>
      </c>
      <c r="J79" s="112">
        <v>7033.8</v>
      </c>
      <c r="K79" s="9">
        <f t="shared" ref="K79:K85" si="10">I79-J79</f>
        <v>84788.920000000013</v>
      </c>
      <c r="L79" s="126" t="s">
        <v>549</v>
      </c>
      <c r="N79" s="48"/>
      <c r="O79" s="48"/>
      <c r="P79" s="48"/>
      <c r="Q79" s="48"/>
      <c r="R79" s="48"/>
      <c r="S79" s="48"/>
      <c r="T79" s="48" t="s">
        <v>461</v>
      </c>
      <c r="U79" s="48" t="s">
        <v>462</v>
      </c>
      <c r="V79" s="48" t="s">
        <v>457</v>
      </c>
    </row>
    <row r="80" spans="1:23" ht="24" customHeight="1" x14ac:dyDescent="0.25">
      <c r="A80" s="87" t="s">
        <v>89</v>
      </c>
      <c r="B80" s="15" t="s">
        <v>65</v>
      </c>
      <c r="C80" s="166" t="s">
        <v>549</v>
      </c>
      <c r="D80" s="166" t="s">
        <v>549</v>
      </c>
      <c r="E80" s="166" t="s">
        <v>549</v>
      </c>
      <c r="F80" s="166" t="s">
        <v>549</v>
      </c>
      <c r="G80" s="166" t="s">
        <v>549</v>
      </c>
      <c r="H80" s="166" t="s">
        <v>549</v>
      </c>
      <c r="I80" s="112">
        <v>40799.300000000003</v>
      </c>
      <c r="J80" s="112">
        <v>0</v>
      </c>
      <c r="K80" s="9">
        <f t="shared" si="10"/>
        <v>40799.300000000003</v>
      </c>
      <c r="L80" s="126" t="s">
        <v>549</v>
      </c>
      <c r="N80" s="48"/>
      <c r="O80" s="48"/>
      <c r="P80" s="48"/>
      <c r="Q80" s="48"/>
      <c r="R80" s="48"/>
      <c r="S80" s="48"/>
      <c r="T80" s="48" t="s">
        <v>461</v>
      </c>
      <c r="U80" s="48" t="s">
        <v>462</v>
      </c>
      <c r="V80" s="48" t="s">
        <v>457</v>
      </c>
    </row>
    <row r="81" spans="1:22" ht="24" customHeight="1" x14ac:dyDescent="0.25">
      <c r="A81" s="87" t="s">
        <v>90</v>
      </c>
      <c r="B81" s="15" t="s">
        <v>17</v>
      </c>
      <c r="C81" s="166" t="s">
        <v>549</v>
      </c>
      <c r="D81" s="166" t="s">
        <v>549</v>
      </c>
      <c r="E81" s="166" t="s">
        <v>549</v>
      </c>
      <c r="F81" s="166" t="s">
        <v>549</v>
      </c>
      <c r="G81" s="166" t="s">
        <v>549</v>
      </c>
      <c r="H81" s="166" t="s">
        <v>549</v>
      </c>
      <c r="I81" s="112">
        <v>833507.26999999967</v>
      </c>
      <c r="J81" s="112">
        <v>151815.77000000002</v>
      </c>
      <c r="K81" s="9">
        <f t="shared" si="10"/>
        <v>681691.49999999965</v>
      </c>
      <c r="L81" s="126" t="s">
        <v>549</v>
      </c>
      <c r="N81" s="48"/>
      <c r="O81" s="48"/>
      <c r="P81" s="48"/>
      <c r="Q81" s="48"/>
      <c r="R81" s="48"/>
      <c r="S81" s="48"/>
      <c r="T81" s="48" t="s">
        <v>461</v>
      </c>
      <c r="U81" s="48" t="s">
        <v>462</v>
      </c>
      <c r="V81" s="48" t="s">
        <v>457</v>
      </c>
    </row>
    <row r="82" spans="1:22" ht="24" customHeight="1" x14ac:dyDescent="0.25">
      <c r="A82" s="87" t="s">
        <v>91</v>
      </c>
      <c r="B82" s="15" t="s">
        <v>92</v>
      </c>
      <c r="C82" s="166" t="s">
        <v>549</v>
      </c>
      <c r="D82" s="166" t="s">
        <v>549</v>
      </c>
      <c r="E82" s="166" t="s">
        <v>549</v>
      </c>
      <c r="F82" s="166" t="s">
        <v>549</v>
      </c>
      <c r="G82" s="166" t="s">
        <v>549</v>
      </c>
      <c r="H82" s="166" t="s">
        <v>549</v>
      </c>
      <c r="I82" s="112">
        <v>0</v>
      </c>
      <c r="J82" s="112">
        <v>0</v>
      </c>
      <c r="K82" s="9">
        <f t="shared" si="10"/>
        <v>0</v>
      </c>
      <c r="L82" s="126" t="s">
        <v>549</v>
      </c>
      <c r="N82" s="48"/>
      <c r="O82" s="48"/>
      <c r="P82" s="48"/>
      <c r="Q82" s="48"/>
      <c r="R82" s="48"/>
      <c r="S82" s="48"/>
      <c r="T82" s="48" t="s">
        <v>461</v>
      </c>
      <c r="U82" s="48" t="s">
        <v>462</v>
      </c>
      <c r="V82" s="48" t="s">
        <v>457</v>
      </c>
    </row>
    <row r="83" spans="1:22" ht="24" customHeight="1" x14ac:dyDescent="0.25">
      <c r="A83" s="87" t="s">
        <v>93</v>
      </c>
      <c r="B83" s="15" t="s">
        <v>94</v>
      </c>
      <c r="C83" s="166" t="s">
        <v>549</v>
      </c>
      <c r="D83" s="166" t="s">
        <v>549</v>
      </c>
      <c r="E83" s="166" t="s">
        <v>549</v>
      </c>
      <c r="F83" s="166" t="s">
        <v>549</v>
      </c>
      <c r="G83" s="166" t="s">
        <v>549</v>
      </c>
      <c r="H83" s="166" t="s">
        <v>549</v>
      </c>
      <c r="I83" s="112">
        <v>260494.34999999998</v>
      </c>
      <c r="J83" s="112">
        <v>6250</v>
      </c>
      <c r="K83" s="9">
        <f t="shared" si="10"/>
        <v>254244.34999999998</v>
      </c>
      <c r="L83" s="126" t="s">
        <v>549</v>
      </c>
      <c r="N83" s="48"/>
      <c r="O83" s="48"/>
      <c r="P83" s="48"/>
      <c r="Q83" s="48"/>
      <c r="R83" s="48"/>
      <c r="S83" s="48"/>
      <c r="T83" s="48" t="s">
        <v>461</v>
      </c>
      <c r="U83" s="48" t="s">
        <v>462</v>
      </c>
      <c r="V83" s="48" t="s">
        <v>457</v>
      </c>
    </row>
    <row r="84" spans="1:22" ht="24" customHeight="1" x14ac:dyDescent="0.25">
      <c r="A84" s="87" t="s">
        <v>95</v>
      </c>
      <c r="B84" s="15" t="s">
        <v>76</v>
      </c>
      <c r="C84" s="166" t="s">
        <v>549</v>
      </c>
      <c r="D84" s="166" t="s">
        <v>549</v>
      </c>
      <c r="E84" s="166" t="s">
        <v>549</v>
      </c>
      <c r="F84" s="166" t="s">
        <v>549</v>
      </c>
      <c r="G84" s="166" t="s">
        <v>549</v>
      </c>
      <c r="H84" s="166" t="s">
        <v>549</v>
      </c>
      <c r="I84" s="112">
        <v>0</v>
      </c>
      <c r="J84" s="112">
        <v>0</v>
      </c>
      <c r="K84" s="9">
        <f t="shared" si="10"/>
        <v>0</v>
      </c>
      <c r="L84" s="126" t="s">
        <v>549</v>
      </c>
      <c r="N84" s="48"/>
      <c r="O84" s="48"/>
      <c r="P84" s="48"/>
      <c r="Q84" s="48"/>
      <c r="R84" s="48"/>
      <c r="S84" s="48"/>
      <c r="T84" s="48" t="s">
        <v>461</v>
      </c>
      <c r="U84" s="48" t="s">
        <v>462</v>
      </c>
      <c r="V84" s="48" t="s">
        <v>457</v>
      </c>
    </row>
    <row r="85" spans="1:22" ht="24" customHeight="1" x14ac:dyDescent="0.25">
      <c r="A85" s="87" t="s">
        <v>96</v>
      </c>
      <c r="B85" s="15" t="s">
        <v>78</v>
      </c>
      <c r="C85" s="166" t="s">
        <v>549</v>
      </c>
      <c r="D85" s="166" t="s">
        <v>549</v>
      </c>
      <c r="E85" s="166" t="s">
        <v>549</v>
      </c>
      <c r="F85" s="166" t="s">
        <v>549</v>
      </c>
      <c r="G85" s="166" t="s">
        <v>549</v>
      </c>
      <c r="H85" s="166" t="s">
        <v>549</v>
      </c>
      <c r="I85" s="112">
        <v>0</v>
      </c>
      <c r="J85" s="112">
        <v>0</v>
      </c>
      <c r="K85" s="9">
        <f t="shared" si="10"/>
        <v>0</v>
      </c>
      <c r="L85" s="126" t="s">
        <v>549</v>
      </c>
      <c r="N85" s="48"/>
      <c r="O85" s="48"/>
      <c r="P85" s="48"/>
      <c r="Q85" s="48"/>
      <c r="R85" s="48"/>
      <c r="S85" s="48"/>
      <c r="T85" s="48" t="s">
        <v>461</v>
      </c>
      <c r="U85" s="48" t="s">
        <v>462</v>
      </c>
      <c r="V85" s="48" t="s">
        <v>457</v>
      </c>
    </row>
    <row r="86" spans="1:22" ht="24" customHeight="1" x14ac:dyDescent="0.25">
      <c r="A86" s="87" t="s">
        <v>97</v>
      </c>
      <c r="B86" s="15" t="s">
        <v>98</v>
      </c>
      <c r="C86" s="132" t="s">
        <v>549</v>
      </c>
      <c r="D86" s="132" t="s">
        <v>549</v>
      </c>
      <c r="E86" s="132" t="s">
        <v>549</v>
      </c>
      <c r="F86" s="132" t="s">
        <v>549</v>
      </c>
      <c r="G86" s="132" t="s">
        <v>549</v>
      </c>
      <c r="H86" s="129" t="s">
        <v>549</v>
      </c>
      <c r="I86" s="112">
        <v>535216.15999999992</v>
      </c>
      <c r="J86" s="112">
        <v>230983</v>
      </c>
      <c r="K86" s="9">
        <f t="shared" ref="K86:K94" si="11">I86-J86</f>
        <v>304233.15999999992</v>
      </c>
      <c r="L86" s="126" t="s">
        <v>549</v>
      </c>
      <c r="N86" s="48"/>
      <c r="O86" s="48"/>
      <c r="P86" s="48"/>
      <c r="Q86" s="48"/>
      <c r="R86" s="48"/>
      <c r="S86" s="48"/>
      <c r="T86" s="48" t="s">
        <v>461</v>
      </c>
      <c r="U86" s="48" t="s">
        <v>462</v>
      </c>
      <c r="V86" s="48" t="s">
        <v>457</v>
      </c>
    </row>
    <row r="87" spans="1:22" ht="24" customHeight="1" x14ac:dyDescent="0.25">
      <c r="A87" s="87" t="s">
        <v>99</v>
      </c>
      <c r="B87" s="15" t="s">
        <v>100</v>
      </c>
      <c r="C87" s="132" t="s">
        <v>549</v>
      </c>
      <c r="D87" s="132" t="s">
        <v>549</v>
      </c>
      <c r="E87" s="132" t="s">
        <v>549</v>
      </c>
      <c r="F87" s="132" t="s">
        <v>549</v>
      </c>
      <c r="G87" s="132" t="s">
        <v>549</v>
      </c>
      <c r="H87" s="129" t="s">
        <v>549</v>
      </c>
      <c r="I87" s="112">
        <v>1911749.1600000001</v>
      </c>
      <c r="J87" s="112">
        <v>862388.09000000008</v>
      </c>
      <c r="K87" s="9">
        <f t="shared" si="11"/>
        <v>1049361.07</v>
      </c>
      <c r="L87" s="126" t="s">
        <v>549</v>
      </c>
      <c r="N87" s="48"/>
      <c r="O87" s="48"/>
      <c r="P87" s="48"/>
      <c r="Q87" s="48"/>
      <c r="R87" s="48"/>
      <c r="S87" s="48"/>
      <c r="T87" s="48" t="s">
        <v>461</v>
      </c>
      <c r="U87" s="48" t="s">
        <v>462</v>
      </c>
      <c r="V87" s="48" t="s">
        <v>457</v>
      </c>
    </row>
    <row r="88" spans="1:22" ht="25.5" x14ac:dyDescent="0.25">
      <c r="A88" s="87" t="s">
        <v>101</v>
      </c>
      <c r="B88" s="15" t="s">
        <v>102</v>
      </c>
      <c r="C88" s="132" t="s">
        <v>549</v>
      </c>
      <c r="D88" s="132" t="s">
        <v>549</v>
      </c>
      <c r="E88" s="132" t="s">
        <v>549</v>
      </c>
      <c r="F88" s="132" t="s">
        <v>549</v>
      </c>
      <c r="G88" s="132" t="s">
        <v>549</v>
      </c>
      <c r="H88" s="129" t="s">
        <v>549</v>
      </c>
      <c r="I88" s="112">
        <v>22000</v>
      </c>
      <c r="J88" s="112">
        <v>22000</v>
      </c>
      <c r="K88" s="9">
        <f t="shared" si="11"/>
        <v>0</v>
      </c>
      <c r="L88" s="126" t="s">
        <v>549</v>
      </c>
      <c r="N88" s="48"/>
      <c r="O88" s="48"/>
      <c r="P88" s="48"/>
      <c r="Q88" s="48"/>
      <c r="R88" s="48"/>
      <c r="S88" s="48"/>
      <c r="T88" s="48" t="s">
        <v>461</v>
      </c>
      <c r="U88" s="48" t="s">
        <v>462</v>
      </c>
      <c r="V88" s="48" t="s">
        <v>457</v>
      </c>
    </row>
    <row r="89" spans="1:22" ht="24" customHeight="1" x14ac:dyDescent="0.25">
      <c r="A89" s="87" t="s">
        <v>103</v>
      </c>
      <c r="B89" s="15" t="s">
        <v>104</v>
      </c>
      <c r="C89" s="112">
        <v>0</v>
      </c>
      <c r="D89" s="112">
        <v>122014.28</v>
      </c>
      <c r="E89" s="112">
        <v>58782.96</v>
      </c>
      <c r="F89" s="112">
        <v>2286014.2200000002</v>
      </c>
      <c r="G89" s="112">
        <v>41277.5</v>
      </c>
      <c r="H89" s="129" t="s">
        <v>549</v>
      </c>
      <c r="I89" s="9">
        <f>SUM(C89:H89)</f>
        <v>2508088.96</v>
      </c>
      <c r="J89" s="112">
        <v>0</v>
      </c>
      <c r="K89" s="9">
        <f t="shared" si="11"/>
        <v>2508088.96</v>
      </c>
      <c r="L89" s="126" t="s">
        <v>549</v>
      </c>
      <c r="N89" s="48" t="s">
        <v>456</v>
      </c>
      <c r="O89" s="48" t="s">
        <v>456</v>
      </c>
      <c r="P89" s="48" t="s">
        <v>456</v>
      </c>
      <c r="Q89" s="48" t="s">
        <v>456</v>
      </c>
      <c r="R89" s="48" t="s">
        <v>456</v>
      </c>
      <c r="S89" s="48">
        <v>1.6</v>
      </c>
      <c r="T89" s="48" t="s">
        <v>466</v>
      </c>
      <c r="U89" s="48" t="s">
        <v>462</v>
      </c>
      <c r="V89" s="48" t="s">
        <v>457</v>
      </c>
    </row>
    <row r="90" spans="1:22" ht="24" customHeight="1" x14ac:dyDescent="0.25">
      <c r="A90" s="87" t="s">
        <v>105</v>
      </c>
      <c r="B90" s="15" t="s">
        <v>413</v>
      </c>
      <c r="C90" s="112">
        <v>0</v>
      </c>
      <c r="D90" s="112">
        <v>0</v>
      </c>
      <c r="E90" s="112">
        <v>0</v>
      </c>
      <c r="F90" s="112">
        <v>0</v>
      </c>
      <c r="G90" s="112">
        <v>0</v>
      </c>
      <c r="H90" s="129" t="s">
        <v>549</v>
      </c>
      <c r="I90" s="9">
        <f t="shared" ref="I90:I93" si="12">SUM(C90:H90)</f>
        <v>0</v>
      </c>
      <c r="J90" s="112">
        <v>0</v>
      </c>
      <c r="K90" s="9">
        <f t="shared" si="11"/>
        <v>0</v>
      </c>
      <c r="L90" s="126" t="s">
        <v>549</v>
      </c>
      <c r="N90" s="48" t="s">
        <v>456</v>
      </c>
      <c r="O90" s="48" t="s">
        <v>456</v>
      </c>
      <c r="P90" s="48" t="s">
        <v>456</v>
      </c>
      <c r="Q90" s="48" t="s">
        <v>456</v>
      </c>
      <c r="R90" s="48" t="s">
        <v>456</v>
      </c>
      <c r="S90" s="48">
        <v>1.6</v>
      </c>
      <c r="T90" s="48" t="s">
        <v>466</v>
      </c>
      <c r="U90" s="48" t="s">
        <v>462</v>
      </c>
      <c r="V90" s="48" t="s">
        <v>457</v>
      </c>
    </row>
    <row r="91" spans="1:22" ht="24" customHeight="1" x14ac:dyDescent="0.25">
      <c r="A91" s="87" t="s">
        <v>106</v>
      </c>
      <c r="B91" s="15" t="s">
        <v>414</v>
      </c>
      <c r="C91" s="132" t="s">
        <v>549</v>
      </c>
      <c r="D91" s="132" t="s">
        <v>549</v>
      </c>
      <c r="E91" s="112">
        <v>43548.36</v>
      </c>
      <c r="F91" s="112">
        <v>374794.94</v>
      </c>
      <c r="G91" s="112">
        <v>0</v>
      </c>
      <c r="H91" s="112">
        <v>182191.44</v>
      </c>
      <c r="I91" s="9">
        <f t="shared" si="12"/>
        <v>600534.74</v>
      </c>
      <c r="J91" s="112">
        <v>0</v>
      </c>
      <c r="K91" s="9">
        <f t="shared" si="11"/>
        <v>600534.74</v>
      </c>
      <c r="L91" s="126" t="s">
        <v>549</v>
      </c>
      <c r="N91" s="48">
        <v>1.6</v>
      </c>
      <c r="O91" s="48">
        <v>1.6</v>
      </c>
      <c r="P91" s="48" t="s">
        <v>456</v>
      </c>
      <c r="Q91" s="48" t="s">
        <v>456</v>
      </c>
      <c r="R91" s="48" t="s">
        <v>456</v>
      </c>
      <c r="S91" s="48" t="s">
        <v>456</v>
      </c>
      <c r="T91" s="48" t="s">
        <v>466</v>
      </c>
      <c r="U91" s="48" t="s">
        <v>462</v>
      </c>
      <c r="V91" s="48" t="s">
        <v>457</v>
      </c>
    </row>
    <row r="92" spans="1:22" ht="24" customHeight="1" x14ac:dyDescent="0.25">
      <c r="A92" s="87" t="s">
        <v>107</v>
      </c>
      <c r="B92" s="15" t="s">
        <v>415</v>
      </c>
      <c r="C92" s="132" t="s">
        <v>549</v>
      </c>
      <c r="D92" s="132" t="s">
        <v>549</v>
      </c>
      <c r="E92" s="112">
        <v>0</v>
      </c>
      <c r="F92" s="112">
        <v>106240.56</v>
      </c>
      <c r="G92" s="112">
        <v>0</v>
      </c>
      <c r="H92" s="112">
        <v>319048.90999999997</v>
      </c>
      <c r="I92" s="9">
        <f t="shared" si="12"/>
        <v>425289.47</v>
      </c>
      <c r="J92" s="112">
        <v>0</v>
      </c>
      <c r="K92" s="9">
        <f t="shared" si="11"/>
        <v>425289.47</v>
      </c>
      <c r="L92" s="126" t="s">
        <v>549</v>
      </c>
      <c r="N92" s="48">
        <v>1.6</v>
      </c>
      <c r="O92" s="48">
        <v>1.6</v>
      </c>
      <c r="P92" s="48" t="s">
        <v>456</v>
      </c>
      <c r="Q92" s="48" t="s">
        <v>456</v>
      </c>
      <c r="R92" s="48" t="s">
        <v>456</v>
      </c>
      <c r="S92" s="48" t="s">
        <v>456</v>
      </c>
      <c r="T92" s="48" t="s">
        <v>466</v>
      </c>
      <c r="U92" s="48" t="s">
        <v>462</v>
      </c>
      <c r="V92" s="48" t="s">
        <v>457</v>
      </c>
    </row>
    <row r="93" spans="1:22" ht="24" customHeight="1" x14ac:dyDescent="0.25">
      <c r="A93" s="87" t="s">
        <v>108</v>
      </c>
      <c r="B93" s="15" t="s">
        <v>416</v>
      </c>
      <c r="C93" s="132" t="s">
        <v>549</v>
      </c>
      <c r="D93" s="132" t="s">
        <v>549</v>
      </c>
      <c r="E93" s="112">
        <v>0</v>
      </c>
      <c r="F93" s="112">
        <v>0</v>
      </c>
      <c r="G93" s="112">
        <v>0</v>
      </c>
      <c r="H93" s="112">
        <v>0</v>
      </c>
      <c r="I93" s="9">
        <f t="shared" si="12"/>
        <v>0</v>
      </c>
      <c r="J93" s="112">
        <v>0</v>
      </c>
      <c r="K93" s="9">
        <f t="shared" si="11"/>
        <v>0</v>
      </c>
      <c r="L93" s="126" t="s">
        <v>549</v>
      </c>
      <c r="N93" s="48">
        <v>1.6</v>
      </c>
      <c r="O93" s="48">
        <v>1.6</v>
      </c>
      <c r="P93" s="48" t="s">
        <v>456</v>
      </c>
      <c r="Q93" s="48" t="s">
        <v>456</v>
      </c>
      <c r="R93" s="48" t="s">
        <v>456</v>
      </c>
      <c r="S93" s="48" t="s">
        <v>456</v>
      </c>
      <c r="T93" s="48" t="s">
        <v>466</v>
      </c>
      <c r="U93" s="48" t="s">
        <v>462</v>
      </c>
      <c r="V93" s="48" t="s">
        <v>457</v>
      </c>
    </row>
    <row r="94" spans="1:22" ht="24" customHeight="1" x14ac:dyDescent="0.25">
      <c r="A94" s="87" t="s">
        <v>109</v>
      </c>
      <c r="B94" s="15" t="s">
        <v>110</v>
      </c>
      <c r="C94" s="129" t="s">
        <v>549</v>
      </c>
      <c r="D94" s="129" t="s">
        <v>549</v>
      </c>
      <c r="E94" s="129" t="s">
        <v>549</v>
      </c>
      <c r="F94" s="129" t="s">
        <v>549</v>
      </c>
      <c r="G94" s="129" t="s">
        <v>549</v>
      </c>
      <c r="H94" s="129" t="s">
        <v>549</v>
      </c>
      <c r="I94" s="112">
        <v>0</v>
      </c>
      <c r="J94" s="112">
        <v>0</v>
      </c>
      <c r="K94" s="9">
        <f t="shared" si="11"/>
        <v>0</v>
      </c>
      <c r="L94" s="126" t="s">
        <v>549</v>
      </c>
      <c r="N94" s="48"/>
      <c r="O94" s="48"/>
      <c r="P94" s="48"/>
      <c r="Q94" s="48"/>
      <c r="R94" s="48"/>
      <c r="S94" s="48"/>
      <c r="T94" s="48" t="s">
        <v>461</v>
      </c>
      <c r="U94" s="48" t="s">
        <v>462</v>
      </c>
      <c r="V94" s="48" t="s">
        <v>457</v>
      </c>
    </row>
    <row r="95" spans="1:22" ht="24" customHeight="1" x14ac:dyDescent="0.25">
      <c r="A95" s="87" t="s">
        <v>111</v>
      </c>
      <c r="B95" s="15" t="s">
        <v>112</v>
      </c>
      <c r="C95" s="129" t="s">
        <v>549</v>
      </c>
      <c r="D95" s="129" t="s">
        <v>549</v>
      </c>
      <c r="E95" s="129" t="s">
        <v>549</v>
      </c>
      <c r="F95" s="129" t="s">
        <v>549</v>
      </c>
      <c r="G95" s="129" t="s">
        <v>549</v>
      </c>
      <c r="H95" s="129" t="s">
        <v>549</v>
      </c>
      <c r="I95" s="112">
        <v>73183.56</v>
      </c>
      <c r="J95" s="112">
        <v>0</v>
      </c>
      <c r="K95" s="9">
        <f t="shared" ref="K95:K102" si="13">I95-J95</f>
        <v>73183.56</v>
      </c>
      <c r="L95" s="126" t="s">
        <v>549</v>
      </c>
      <c r="N95" s="48"/>
      <c r="O95" s="48"/>
      <c r="P95" s="48"/>
      <c r="Q95" s="48"/>
      <c r="R95" s="48"/>
      <c r="S95" s="48"/>
      <c r="T95" s="48" t="s">
        <v>461</v>
      </c>
      <c r="U95" s="48" t="s">
        <v>462</v>
      </c>
      <c r="V95" s="48" t="s">
        <v>457</v>
      </c>
    </row>
    <row r="96" spans="1:22" ht="24" customHeight="1" x14ac:dyDescent="0.25">
      <c r="A96" s="87" t="s">
        <v>113</v>
      </c>
      <c r="B96" s="15" t="s">
        <v>114</v>
      </c>
      <c r="C96" s="132" t="s">
        <v>549</v>
      </c>
      <c r="D96" s="132" t="s">
        <v>549</v>
      </c>
      <c r="E96" s="112">
        <v>0</v>
      </c>
      <c r="F96" s="112">
        <v>0</v>
      </c>
      <c r="G96" s="112">
        <v>0</v>
      </c>
      <c r="H96" s="129" t="s">
        <v>549</v>
      </c>
      <c r="I96" s="9">
        <f t="shared" ref="I96" si="14">SUM(C96:H96)</f>
        <v>0</v>
      </c>
      <c r="J96" s="112">
        <v>0</v>
      </c>
      <c r="K96" s="9">
        <f t="shared" si="13"/>
        <v>0</v>
      </c>
      <c r="L96" s="126" t="s">
        <v>549</v>
      </c>
      <c r="N96" s="48">
        <v>1.6</v>
      </c>
      <c r="O96" s="48">
        <v>1.6</v>
      </c>
      <c r="P96" s="48" t="s">
        <v>456</v>
      </c>
      <c r="Q96" s="48" t="s">
        <v>456</v>
      </c>
      <c r="R96" s="48" t="s">
        <v>456</v>
      </c>
      <c r="S96" s="48">
        <v>1.6</v>
      </c>
      <c r="T96" s="48" t="s">
        <v>466</v>
      </c>
      <c r="U96" s="48" t="s">
        <v>462</v>
      </c>
      <c r="V96" s="48" t="s">
        <v>457</v>
      </c>
    </row>
    <row r="97" spans="1:23" ht="24" customHeight="1" x14ac:dyDescent="0.25">
      <c r="A97" s="87" t="s">
        <v>115</v>
      </c>
      <c r="B97" s="15" t="s">
        <v>116</v>
      </c>
      <c r="C97" s="132" t="s">
        <v>549</v>
      </c>
      <c r="D97" s="132" t="s">
        <v>549</v>
      </c>
      <c r="E97" s="132" t="s">
        <v>549</v>
      </c>
      <c r="F97" s="132" t="s">
        <v>549</v>
      </c>
      <c r="G97" s="132" t="s">
        <v>549</v>
      </c>
      <c r="H97" s="129" t="s">
        <v>549</v>
      </c>
      <c r="I97" s="112">
        <v>1324618</v>
      </c>
      <c r="J97" s="112">
        <v>1340724</v>
      </c>
      <c r="K97" s="9">
        <f t="shared" si="13"/>
        <v>-16106</v>
      </c>
      <c r="L97" s="126" t="s">
        <v>549</v>
      </c>
      <c r="N97" s="48"/>
      <c r="O97" s="48"/>
      <c r="P97" s="48"/>
      <c r="Q97" s="48"/>
      <c r="R97" s="48"/>
      <c r="S97" s="48"/>
      <c r="T97" s="48" t="s">
        <v>461</v>
      </c>
      <c r="U97" s="48" t="s">
        <v>462</v>
      </c>
      <c r="V97" s="48" t="s">
        <v>457</v>
      </c>
    </row>
    <row r="98" spans="1:23" ht="24" customHeight="1" x14ac:dyDescent="0.25">
      <c r="A98" s="87" t="s">
        <v>117</v>
      </c>
      <c r="B98" s="15" t="s">
        <v>118</v>
      </c>
      <c r="C98" s="132" t="s">
        <v>549</v>
      </c>
      <c r="D98" s="132" t="s">
        <v>549</v>
      </c>
      <c r="E98" s="132" t="s">
        <v>549</v>
      </c>
      <c r="F98" s="132" t="s">
        <v>549</v>
      </c>
      <c r="G98" s="132" t="s">
        <v>549</v>
      </c>
      <c r="H98" s="132" t="s">
        <v>549</v>
      </c>
      <c r="I98" s="112">
        <v>321200</v>
      </c>
      <c r="J98" s="112">
        <v>0</v>
      </c>
      <c r="K98" s="9">
        <f t="shared" si="13"/>
        <v>321200</v>
      </c>
      <c r="L98" s="126" t="s">
        <v>549</v>
      </c>
      <c r="N98" s="48"/>
      <c r="O98" s="48"/>
      <c r="P98" s="48"/>
      <c r="Q98" s="48"/>
      <c r="R98" s="48"/>
      <c r="S98" s="48"/>
      <c r="T98" s="48" t="s">
        <v>461</v>
      </c>
      <c r="U98" s="48" t="s">
        <v>462</v>
      </c>
      <c r="V98" s="48" t="s">
        <v>457</v>
      </c>
    </row>
    <row r="99" spans="1:23" ht="24" customHeight="1" x14ac:dyDescent="0.25">
      <c r="A99" s="87" t="s">
        <v>119</v>
      </c>
      <c r="B99" s="15" t="s">
        <v>120</v>
      </c>
      <c r="C99" s="132" t="s">
        <v>549</v>
      </c>
      <c r="D99" s="132" t="s">
        <v>549</v>
      </c>
      <c r="E99" s="132" t="s">
        <v>549</v>
      </c>
      <c r="F99" s="132" t="s">
        <v>549</v>
      </c>
      <c r="G99" s="132" t="s">
        <v>549</v>
      </c>
      <c r="H99" s="132" t="s">
        <v>549</v>
      </c>
      <c r="I99" s="112">
        <v>0</v>
      </c>
      <c r="J99" s="112">
        <v>0</v>
      </c>
      <c r="K99" s="9">
        <f t="shared" si="13"/>
        <v>0</v>
      </c>
      <c r="L99" s="126" t="s">
        <v>549</v>
      </c>
      <c r="N99" s="48"/>
      <c r="O99" s="48"/>
      <c r="P99" s="48"/>
      <c r="Q99" s="48"/>
      <c r="R99" s="48"/>
      <c r="S99" s="48"/>
      <c r="T99" s="48" t="s">
        <v>461</v>
      </c>
      <c r="U99" s="48" t="s">
        <v>462</v>
      </c>
      <c r="V99" s="48" t="s">
        <v>457</v>
      </c>
    </row>
    <row r="100" spans="1:23" ht="24" customHeight="1" x14ac:dyDescent="0.25">
      <c r="A100" s="87" t="s">
        <v>121</v>
      </c>
      <c r="B100" s="15" t="s">
        <v>13</v>
      </c>
      <c r="C100" s="132" t="s">
        <v>549</v>
      </c>
      <c r="D100" s="132" t="s">
        <v>549</v>
      </c>
      <c r="E100" s="132" t="s">
        <v>549</v>
      </c>
      <c r="F100" s="132" t="s">
        <v>549</v>
      </c>
      <c r="G100" s="132" t="s">
        <v>549</v>
      </c>
      <c r="H100" s="132" t="s">
        <v>549</v>
      </c>
      <c r="I100" s="112">
        <v>37783</v>
      </c>
      <c r="J100" s="112">
        <v>0</v>
      </c>
      <c r="K100" s="9">
        <f t="shared" si="13"/>
        <v>37783</v>
      </c>
      <c r="L100" s="126" t="s">
        <v>549</v>
      </c>
      <c r="N100" s="48"/>
      <c r="O100" s="48"/>
      <c r="P100" s="48"/>
      <c r="Q100" s="48"/>
      <c r="R100" s="48"/>
      <c r="S100" s="48"/>
      <c r="T100" s="48" t="s">
        <v>461</v>
      </c>
      <c r="U100" s="48" t="s">
        <v>462</v>
      </c>
      <c r="V100" s="48" t="s">
        <v>457</v>
      </c>
    </row>
    <row r="101" spans="1:23" ht="24" customHeight="1" x14ac:dyDescent="0.25">
      <c r="A101" s="87" t="s">
        <v>122</v>
      </c>
      <c r="B101" s="15" t="s">
        <v>123</v>
      </c>
      <c r="C101" s="132" t="s">
        <v>549</v>
      </c>
      <c r="D101" s="132" t="s">
        <v>549</v>
      </c>
      <c r="E101" s="132" t="s">
        <v>549</v>
      </c>
      <c r="F101" s="132" t="s">
        <v>549</v>
      </c>
      <c r="G101" s="132" t="s">
        <v>549</v>
      </c>
      <c r="H101" s="132" t="s">
        <v>549</v>
      </c>
      <c r="I101" s="112">
        <v>7489.85</v>
      </c>
      <c r="J101" s="112">
        <v>7489.85</v>
      </c>
      <c r="K101" s="9">
        <f t="shared" si="13"/>
        <v>0</v>
      </c>
      <c r="L101" s="126" t="s">
        <v>549</v>
      </c>
      <c r="N101" s="48"/>
      <c r="O101" s="48"/>
      <c r="P101" s="48"/>
      <c r="Q101" s="48"/>
      <c r="R101" s="48"/>
      <c r="S101" s="48"/>
      <c r="T101" s="48" t="s">
        <v>492</v>
      </c>
      <c r="U101" s="48" t="s">
        <v>493</v>
      </c>
      <c r="V101" s="48">
        <v>1021</v>
      </c>
      <c r="W101" s="18" t="s">
        <v>489</v>
      </c>
    </row>
    <row r="102" spans="1:23" ht="24" customHeight="1" x14ac:dyDescent="0.25">
      <c r="A102" s="87" t="s">
        <v>417</v>
      </c>
      <c r="B102" s="15" t="s">
        <v>418</v>
      </c>
      <c r="C102" s="132" t="s">
        <v>549</v>
      </c>
      <c r="D102" s="132" t="s">
        <v>549</v>
      </c>
      <c r="E102" s="132" t="s">
        <v>549</v>
      </c>
      <c r="F102" s="132" t="s">
        <v>549</v>
      </c>
      <c r="G102" s="132" t="s">
        <v>549</v>
      </c>
      <c r="H102" s="132" t="s">
        <v>549</v>
      </c>
      <c r="I102" s="112">
        <v>0</v>
      </c>
      <c r="J102" s="112">
        <v>0</v>
      </c>
      <c r="K102" s="9">
        <f t="shared" si="13"/>
        <v>0</v>
      </c>
      <c r="L102" s="126" t="s">
        <v>549</v>
      </c>
      <c r="N102" s="48"/>
      <c r="O102" s="48"/>
      <c r="P102" s="48"/>
      <c r="Q102" s="48"/>
      <c r="R102" s="48"/>
      <c r="S102" s="48"/>
      <c r="T102" s="48" t="s">
        <v>463</v>
      </c>
      <c r="U102" s="48" t="s">
        <v>462</v>
      </c>
      <c r="V102" s="48" t="s">
        <v>457</v>
      </c>
    </row>
    <row r="103" spans="1:23" ht="24" customHeight="1" x14ac:dyDescent="0.25">
      <c r="A103" s="87" t="s">
        <v>419</v>
      </c>
      <c r="B103" s="15" t="s">
        <v>420</v>
      </c>
      <c r="C103" s="132" t="s">
        <v>549</v>
      </c>
      <c r="D103" s="132" t="s">
        <v>549</v>
      </c>
      <c r="E103" s="132" t="s">
        <v>549</v>
      </c>
      <c r="F103" s="132" t="s">
        <v>549</v>
      </c>
      <c r="G103" s="132" t="s">
        <v>549</v>
      </c>
      <c r="H103" s="132" t="s">
        <v>549</v>
      </c>
      <c r="I103" s="9">
        <f>SUM(I79:I102)</f>
        <v>8993776.5399999991</v>
      </c>
      <c r="J103" s="9">
        <f>SUM(J79:J102)</f>
        <v>2628684.5100000002</v>
      </c>
      <c r="K103" s="9">
        <f>SUM(K79:K102)</f>
        <v>6365092.0299999993</v>
      </c>
      <c r="L103" s="140" t="s">
        <v>549</v>
      </c>
      <c r="N103" s="48"/>
      <c r="O103" s="48"/>
      <c r="P103" s="48"/>
      <c r="Q103" s="48"/>
      <c r="R103" s="48"/>
      <c r="S103" s="48"/>
      <c r="T103" s="48"/>
      <c r="U103" s="48"/>
      <c r="V103" s="48"/>
    </row>
    <row r="104" spans="1:23" ht="24" customHeight="1" x14ac:dyDescent="0.25">
      <c r="A104" s="87">
        <v>2.5</v>
      </c>
      <c r="B104" s="21" t="s">
        <v>421</v>
      </c>
      <c r="C104" s="132" t="s">
        <v>549</v>
      </c>
      <c r="D104" s="132" t="s">
        <v>549</v>
      </c>
      <c r="E104" s="132" t="s">
        <v>549</v>
      </c>
      <c r="F104" s="132" t="s">
        <v>549</v>
      </c>
      <c r="G104" s="132" t="s">
        <v>549</v>
      </c>
      <c r="H104" s="132" t="s">
        <v>549</v>
      </c>
      <c r="I104" s="132" t="s">
        <v>549</v>
      </c>
      <c r="J104" s="132" t="s">
        <v>549</v>
      </c>
      <c r="K104" s="132" t="s">
        <v>549</v>
      </c>
      <c r="L104" s="140" t="s">
        <v>549</v>
      </c>
      <c r="N104" s="48"/>
      <c r="O104" s="48"/>
      <c r="P104" s="48"/>
      <c r="Q104" s="48"/>
      <c r="R104" s="48"/>
      <c r="S104" s="48"/>
      <c r="T104" s="48"/>
      <c r="U104" s="48"/>
      <c r="V104" s="48"/>
    </row>
    <row r="105" spans="1:23" ht="24" customHeight="1" x14ac:dyDescent="0.25">
      <c r="A105" s="87" t="s">
        <v>124</v>
      </c>
      <c r="B105" s="15" t="s">
        <v>195</v>
      </c>
      <c r="C105" s="112">
        <v>66858</v>
      </c>
      <c r="D105" s="112">
        <v>277222.15000000002</v>
      </c>
      <c r="E105" s="112">
        <v>0</v>
      </c>
      <c r="F105" s="112">
        <v>130000</v>
      </c>
      <c r="G105" s="112">
        <v>0</v>
      </c>
      <c r="H105" s="129" t="s">
        <v>549</v>
      </c>
      <c r="I105" s="9">
        <f>SUM(C105:H105)</f>
        <v>474080.15</v>
      </c>
      <c r="J105" s="112">
        <v>0</v>
      </c>
      <c r="K105" s="9">
        <f>I105-J105</f>
        <v>474080.15</v>
      </c>
      <c r="L105" s="126" t="s">
        <v>549</v>
      </c>
      <c r="N105" s="61" t="s">
        <v>456</v>
      </c>
      <c r="O105" s="61" t="s">
        <v>456</v>
      </c>
      <c r="P105" s="61" t="s">
        <v>456</v>
      </c>
      <c r="Q105" s="61" t="s">
        <v>456</v>
      </c>
      <c r="R105" s="61" t="s">
        <v>456</v>
      </c>
      <c r="S105" s="48">
        <v>1.6</v>
      </c>
      <c r="T105" s="48" t="s">
        <v>491</v>
      </c>
      <c r="U105" s="48" t="s">
        <v>462</v>
      </c>
      <c r="V105" s="48" t="s">
        <v>457</v>
      </c>
    </row>
    <row r="106" spans="1:23" ht="24" customHeight="1" x14ac:dyDescent="0.25">
      <c r="A106" s="123" t="s">
        <v>550</v>
      </c>
      <c r="B106" s="25"/>
      <c r="C106" s="14"/>
      <c r="D106" s="14"/>
      <c r="E106" s="14"/>
      <c r="F106" s="14"/>
      <c r="G106" s="14"/>
      <c r="H106" s="14"/>
      <c r="I106" s="119"/>
      <c r="J106" s="120"/>
      <c r="K106" s="121"/>
      <c r="L106" s="122"/>
    </row>
    <row r="107" spans="1:23" ht="24" hidden="1" customHeight="1" x14ac:dyDescent="0.25"/>
    <row r="108" spans="1:23" ht="24" customHeight="1" x14ac:dyDescent="0.25"/>
    <row r="109" spans="1:23" ht="24" hidden="1" customHeight="1" x14ac:dyDescent="0.25"/>
    <row r="110" spans="1:23" ht="24" hidden="1" customHeight="1" x14ac:dyDescent="0.25"/>
    <row r="111" spans="1:23" ht="24" hidden="1" customHeight="1" x14ac:dyDescent="0.25"/>
    <row r="112" spans="1:23" ht="24" hidden="1" customHeight="1" x14ac:dyDescent="0.25"/>
    <row r="113" ht="24" hidden="1" customHeight="1" x14ac:dyDescent="0.25"/>
    <row r="114" ht="24" hidden="1" customHeight="1" x14ac:dyDescent="0.25"/>
    <row r="115" ht="24" hidden="1" customHeight="1" x14ac:dyDescent="0.25"/>
    <row r="116" ht="24" hidden="1" customHeight="1" x14ac:dyDescent="0.25"/>
    <row r="117" ht="24" hidden="1" customHeight="1" x14ac:dyDescent="0.25"/>
    <row r="118" ht="24" hidden="1" customHeight="1" x14ac:dyDescent="0.25"/>
    <row r="119" ht="24" hidden="1" customHeight="1" x14ac:dyDescent="0.25"/>
    <row r="120" ht="24" hidden="1" customHeight="1" x14ac:dyDescent="0.25"/>
    <row r="121" ht="24" hidden="1" customHeight="1" x14ac:dyDescent="0.25"/>
    <row r="122" ht="24" hidden="1" customHeight="1" x14ac:dyDescent="0.25"/>
    <row r="123" ht="24" hidden="1" customHeight="1" x14ac:dyDescent="0.25"/>
    <row r="124" ht="24" hidden="1" customHeight="1" x14ac:dyDescent="0.25"/>
    <row r="125" ht="24" hidden="1" customHeight="1" x14ac:dyDescent="0.25"/>
    <row r="126" ht="24" hidden="1" customHeight="1" x14ac:dyDescent="0.25"/>
    <row r="127" ht="24" hidden="1" customHeight="1" x14ac:dyDescent="0.25"/>
    <row r="128" ht="24" hidden="1" customHeight="1" x14ac:dyDescent="0.25"/>
    <row r="129" ht="24" hidden="1" customHeight="1" x14ac:dyDescent="0.25"/>
    <row r="130" ht="24" hidden="1" customHeight="1" x14ac:dyDescent="0.25"/>
    <row r="131" ht="24" hidden="1" customHeight="1" x14ac:dyDescent="0.25"/>
    <row r="132" ht="24" hidden="1" customHeight="1" x14ac:dyDescent="0.25"/>
    <row r="133" ht="22.5" hidden="1" customHeight="1" x14ac:dyDescent="0.25"/>
    <row r="134" ht="22.5" hidden="1" customHeight="1" x14ac:dyDescent="0.25"/>
    <row r="135" ht="22.5" hidden="1" customHeight="1" x14ac:dyDescent="0.25"/>
    <row r="136" ht="22.5" hidden="1" customHeight="1" x14ac:dyDescent="0.25"/>
    <row r="137" ht="22.5" hidden="1" customHeight="1" x14ac:dyDescent="0.25"/>
    <row r="138" ht="22.5" hidden="1" customHeight="1" x14ac:dyDescent="0.25"/>
    <row r="139" ht="22.5" hidden="1" customHeight="1" x14ac:dyDescent="0.25"/>
    <row r="140" ht="22.5" hidden="1" customHeight="1" x14ac:dyDescent="0.25"/>
    <row r="141" ht="22.5" hidden="1" customHeight="1" x14ac:dyDescent="0.25"/>
    <row r="142" ht="22.5" hidden="1" customHeight="1" x14ac:dyDescent="0.25"/>
    <row r="143" ht="22.5" hidden="1" customHeight="1" x14ac:dyDescent="0.25"/>
    <row r="144" ht="22.5" hidden="1" customHeight="1" x14ac:dyDescent="0.25"/>
    <row r="145" ht="22.5" hidden="1" customHeight="1" x14ac:dyDescent="0.25"/>
    <row r="146" ht="22.5" hidden="1" customHeight="1" x14ac:dyDescent="0.25"/>
    <row r="147" ht="22.5" hidden="1" customHeight="1" x14ac:dyDescent="0.25"/>
    <row r="148" ht="22.5" hidden="1" customHeight="1" x14ac:dyDescent="0.25"/>
    <row r="149" ht="22.5" hidden="1" customHeight="1" x14ac:dyDescent="0.25"/>
    <row r="150" ht="22.5" hidden="1" customHeight="1" x14ac:dyDescent="0.25"/>
    <row r="151" ht="22.5" hidden="1" customHeight="1" x14ac:dyDescent="0.25"/>
    <row r="152" ht="22.5" hidden="1" customHeight="1" x14ac:dyDescent="0.25"/>
    <row r="153" ht="22.5" hidden="1" customHeight="1" x14ac:dyDescent="0.25"/>
    <row r="154" ht="22.5" hidden="1" customHeight="1" x14ac:dyDescent="0.25"/>
    <row r="155" ht="22.5" hidden="1" customHeight="1" x14ac:dyDescent="0.25"/>
    <row r="156" ht="22.5" hidden="1" customHeight="1" x14ac:dyDescent="0.25"/>
    <row r="157" ht="22.5" hidden="1" customHeight="1" x14ac:dyDescent="0.25"/>
    <row r="158" ht="22.5" hidden="1" customHeight="1" x14ac:dyDescent="0.25"/>
    <row r="159" ht="22.5" hidden="1" customHeight="1" x14ac:dyDescent="0.25"/>
    <row r="160" ht="22.5" hidden="1" customHeight="1" x14ac:dyDescent="0.25"/>
    <row r="161" ht="22.5" hidden="1" customHeight="1" x14ac:dyDescent="0.25"/>
    <row r="162" ht="22.5" hidden="1" customHeight="1" x14ac:dyDescent="0.25"/>
    <row r="163" ht="22.5" hidden="1" customHeight="1" x14ac:dyDescent="0.25"/>
    <row r="164" ht="22.5" hidden="1" customHeight="1" x14ac:dyDescent="0.25"/>
    <row r="165" ht="22.5" hidden="1" customHeight="1" x14ac:dyDescent="0.25"/>
    <row r="166" ht="22.5" hidden="1" customHeight="1" x14ac:dyDescent="0.25"/>
    <row r="167" ht="22.5" hidden="1" customHeight="1" x14ac:dyDescent="0.25"/>
    <row r="168" ht="22.5" hidden="1" customHeight="1" x14ac:dyDescent="0.25"/>
    <row r="169" ht="22.5" hidden="1" customHeight="1" x14ac:dyDescent="0.25"/>
    <row r="170" ht="22.5" hidden="1" customHeight="1" x14ac:dyDescent="0.25"/>
    <row r="171" ht="22.5" hidden="1" customHeight="1" x14ac:dyDescent="0.25"/>
    <row r="172" ht="22.5" hidden="1" customHeight="1" x14ac:dyDescent="0.25"/>
    <row r="173" ht="22.5" hidden="1" customHeight="1" x14ac:dyDescent="0.25"/>
    <row r="174" ht="22.5" hidden="1" customHeight="1" x14ac:dyDescent="0.25"/>
    <row r="175" ht="22.5" hidden="1" customHeight="1" x14ac:dyDescent="0.25"/>
    <row r="176" ht="22.5" hidden="1" customHeight="1" x14ac:dyDescent="0.25"/>
    <row r="177" ht="22.5" hidden="1" customHeight="1" x14ac:dyDescent="0.25"/>
    <row r="178" ht="22.5" hidden="1" customHeight="1" x14ac:dyDescent="0.25"/>
    <row r="179" ht="22.5" hidden="1" customHeight="1" x14ac:dyDescent="0.25"/>
    <row r="180" ht="22.5" hidden="1" customHeight="1" x14ac:dyDescent="0.25"/>
    <row r="181" ht="22.5" hidden="1" customHeight="1" x14ac:dyDescent="0.25"/>
    <row r="182" ht="22.5" hidden="1" customHeight="1" x14ac:dyDescent="0.25"/>
    <row r="183" ht="22.5" hidden="1" customHeight="1" x14ac:dyDescent="0.25"/>
    <row r="184" ht="22.5" hidden="1" customHeight="1" x14ac:dyDescent="0.25"/>
    <row r="185" ht="22.5" hidden="1" customHeight="1" x14ac:dyDescent="0.25"/>
    <row r="186" ht="22.5" hidden="1" customHeight="1" x14ac:dyDescent="0.25"/>
    <row r="187" ht="22.5" hidden="1" customHeight="1" x14ac:dyDescent="0.25"/>
    <row r="188" ht="22.5" hidden="1" customHeight="1" x14ac:dyDescent="0.25"/>
    <row r="189" ht="22.5" hidden="1" customHeight="1" x14ac:dyDescent="0.25"/>
    <row r="190" ht="22.5" hidden="1" customHeight="1" x14ac:dyDescent="0.25"/>
    <row r="191" ht="22.5" hidden="1" customHeight="1" x14ac:dyDescent="0.25"/>
    <row r="192" ht="22.5" hidden="1" customHeight="1" x14ac:dyDescent="0.25"/>
    <row r="193" ht="22.5" hidden="1" customHeight="1" x14ac:dyDescent="0.25"/>
    <row r="194" ht="22.5" hidden="1" customHeight="1" x14ac:dyDescent="0.25"/>
    <row r="195" ht="22.5" hidden="1" customHeight="1" x14ac:dyDescent="0.25"/>
    <row r="196" ht="22.5" hidden="1" customHeight="1" x14ac:dyDescent="0.25"/>
    <row r="197" ht="22.5" hidden="1" customHeight="1" x14ac:dyDescent="0.25"/>
    <row r="198" ht="22.5" hidden="1" customHeight="1" x14ac:dyDescent="0.25"/>
    <row r="199" ht="22.5" hidden="1" customHeight="1" x14ac:dyDescent="0.25"/>
    <row r="200" ht="22.5" hidden="1" customHeight="1" x14ac:dyDescent="0.25"/>
    <row r="201" ht="22.5" hidden="1" customHeight="1" x14ac:dyDescent="0.25"/>
    <row r="202" ht="22.5" hidden="1" customHeight="1" x14ac:dyDescent="0.25"/>
    <row r="203" ht="22.5" hidden="1" customHeight="1" x14ac:dyDescent="0.25"/>
    <row r="204" ht="22.5" hidden="1" customHeight="1" x14ac:dyDescent="0.25"/>
    <row r="205" ht="22.5" hidden="1" customHeight="1" x14ac:dyDescent="0.25"/>
    <row r="206" ht="22.5" hidden="1" customHeight="1" x14ac:dyDescent="0.25"/>
    <row r="207" ht="22.5" hidden="1" customHeight="1" x14ac:dyDescent="0.25"/>
    <row r="208" ht="22.5" hidden="1" customHeight="1" x14ac:dyDescent="0.25"/>
    <row r="209" ht="22.5" hidden="1" customHeight="1" x14ac:dyDescent="0.25"/>
    <row r="210" ht="22.5" hidden="1" customHeight="1" x14ac:dyDescent="0.25"/>
    <row r="211" ht="22.5" hidden="1" customHeight="1" x14ac:dyDescent="0.25"/>
    <row r="212" ht="22.5" hidden="1" customHeight="1" x14ac:dyDescent="0.25"/>
    <row r="213" ht="22.5" hidden="1" customHeight="1" x14ac:dyDescent="0.25"/>
    <row r="214" ht="22.5" hidden="1" customHeight="1" x14ac:dyDescent="0.25"/>
    <row r="215" ht="22.5" hidden="1" customHeight="1" x14ac:dyDescent="0.25"/>
    <row r="216" ht="22.5" hidden="1" customHeight="1" x14ac:dyDescent="0.25"/>
    <row r="217" ht="22.5" hidden="1" customHeight="1" x14ac:dyDescent="0.25"/>
    <row r="218" ht="22.5" hidden="1" customHeight="1" x14ac:dyDescent="0.25"/>
    <row r="219" ht="22.5" hidden="1" customHeight="1" x14ac:dyDescent="0.25"/>
    <row r="220" ht="22.5" hidden="1" customHeight="1" x14ac:dyDescent="0.25"/>
    <row r="221" ht="22.5" hidden="1" customHeight="1" x14ac:dyDescent="0.25"/>
    <row r="222" ht="22.5" hidden="1" customHeight="1" x14ac:dyDescent="0.25"/>
    <row r="223" ht="22.5" hidden="1" customHeight="1" x14ac:dyDescent="0.25"/>
    <row r="224" ht="22.5" hidden="1" customHeight="1" x14ac:dyDescent="0.25"/>
    <row r="225" ht="22.5" hidden="1" customHeight="1" x14ac:dyDescent="0.25"/>
    <row r="226" ht="22.5" hidden="1" customHeight="1" x14ac:dyDescent="0.25"/>
    <row r="227" ht="22.5" hidden="1" customHeight="1" x14ac:dyDescent="0.25"/>
    <row r="228" ht="22.5" hidden="1" customHeight="1" x14ac:dyDescent="0.25"/>
    <row r="229" ht="22.5" hidden="1" customHeight="1" x14ac:dyDescent="0.25"/>
    <row r="230" ht="22.5" hidden="1" customHeight="1" x14ac:dyDescent="0.25"/>
    <row r="231" ht="22.5" hidden="1" customHeight="1" x14ac:dyDescent="0.25"/>
    <row r="232" ht="22.5" hidden="1" customHeight="1" x14ac:dyDescent="0.25"/>
    <row r="233" ht="22.5" hidden="1" customHeight="1" x14ac:dyDescent="0.25"/>
    <row r="234" ht="22.5" hidden="1" customHeight="1" x14ac:dyDescent="0.25"/>
    <row r="235" ht="22.5" hidden="1" customHeight="1" x14ac:dyDescent="0.25"/>
    <row r="236" ht="22.5" hidden="1" customHeight="1" x14ac:dyDescent="0.25"/>
    <row r="237" ht="22.5" hidden="1" customHeight="1" x14ac:dyDescent="0.25"/>
    <row r="238" ht="22.5" hidden="1" customHeight="1" x14ac:dyDescent="0.25"/>
    <row r="239" ht="22.5" hidden="1" customHeight="1" x14ac:dyDescent="0.25"/>
    <row r="240" ht="22.5" hidden="1" customHeight="1" x14ac:dyDescent="0.25"/>
    <row r="241" ht="22.5" hidden="1" customHeight="1" x14ac:dyDescent="0.25"/>
    <row r="242" ht="22.5" hidden="1" customHeight="1" x14ac:dyDescent="0.25"/>
    <row r="243" ht="22.5" hidden="1" customHeight="1" x14ac:dyDescent="0.25"/>
    <row r="244" ht="22.5" hidden="1" customHeight="1" x14ac:dyDescent="0.25"/>
    <row r="245" ht="22.5" hidden="1" customHeight="1" x14ac:dyDescent="0.25"/>
    <row r="246" ht="22.5" hidden="1" customHeight="1" x14ac:dyDescent="0.25"/>
    <row r="247" ht="22.5" hidden="1" customHeight="1" x14ac:dyDescent="0.25"/>
    <row r="248" ht="22.5" hidden="1" customHeight="1" x14ac:dyDescent="0.25"/>
    <row r="249" ht="22.5" hidden="1" customHeight="1" x14ac:dyDescent="0.25"/>
    <row r="250" ht="22.5" hidden="1" customHeight="1" x14ac:dyDescent="0.25"/>
    <row r="251" ht="22.5" hidden="1" customHeight="1" x14ac:dyDescent="0.25"/>
    <row r="252" ht="22.5" hidden="1" customHeight="1" x14ac:dyDescent="0.25"/>
    <row r="253" ht="22.5" hidden="1" customHeight="1" x14ac:dyDescent="0.25"/>
    <row r="254" ht="22.5" hidden="1" customHeight="1" x14ac:dyDescent="0.25"/>
    <row r="255" ht="22.5" hidden="1" customHeight="1" x14ac:dyDescent="0.25"/>
    <row r="256" ht="22.5" hidden="1" customHeight="1" x14ac:dyDescent="0.25"/>
    <row r="257" ht="22.5" hidden="1" customHeight="1" x14ac:dyDescent="0.25"/>
    <row r="258" ht="22.5" hidden="1" customHeight="1" x14ac:dyDescent="0.25"/>
    <row r="259" ht="22.5" hidden="1" customHeight="1" x14ac:dyDescent="0.25"/>
    <row r="260" ht="22.5" hidden="1" customHeight="1" x14ac:dyDescent="0.25"/>
    <row r="261" ht="22.5" hidden="1" customHeight="1" x14ac:dyDescent="0.25"/>
    <row r="262" ht="22.5" hidden="1" customHeight="1" x14ac:dyDescent="0.25"/>
    <row r="263" ht="22.5" hidden="1" customHeight="1" x14ac:dyDescent="0.25"/>
    <row r="264" ht="22.5" hidden="1" customHeight="1" x14ac:dyDescent="0.25"/>
    <row r="265" ht="22.5" hidden="1" customHeight="1" x14ac:dyDescent="0.25"/>
    <row r="266" ht="22.5" hidden="1" customHeight="1" x14ac:dyDescent="0.25"/>
    <row r="267" ht="22.5" hidden="1" customHeight="1" x14ac:dyDescent="0.25"/>
    <row r="268" ht="22.5" hidden="1" customHeight="1" x14ac:dyDescent="0.25"/>
    <row r="269" ht="22.5" hidden="1" customHeight="1" x14ac:dyDescent="0.25"/>
    <row r="270" ht="22.5" hidden="1" customHeight="1" x14ac:dyDescent="0.25"/>
    <row r="271" ht="22.5" hidden="1" customHeight="1" x14ac:dyDescent="0.25"/>
    <row r="272" ht="22.5" hidden="1" customHeight="1" x14ac:dyDescent="0.25"/>
    <row r="273" ht="22.5" hidden="1" customHeight="1" x14ac:dyDescent="0.25"/>
    <row r="274" ht="22.5" hidden="1" customHeight="1" x14ac:dyDescent="0.25"/>
    <row r="275" ht="22.5" hidden="1" customHeight="1" x14ac:dyDescent="0.25"/>
    <row r="276" ht="22.5" hidden="1" customHeight="1" x14ac:dyDescent="0.25"/>
    <row r="277" ht="22.5" hidden="1" customHeight="1" x14ac:dyDescent="0.25"/>
    <row r="278" ht="22.5" hidden="1" customHeight="1" x14ac:dyDescent="0.25"/>
    <row r="279" ht="22.5" hidden="1" customHeight="1" x14ac:dyDescent="0.25"/>
    <row r="280" ht="22.5" hidden="1" customHeight="1" x14ac:dyDescent="0.25"/>
    <row r="281" ht="22.5" hidden="1" customHeight="1" x14ac:dyDescent="0.25"/>
    <row r="282" ht="22.5" hidden="1" customHeight="1" x14ac:dyDescent="0.25"/>
    <row r="283" ht="22.5" hidden="1" customHeight="1" x14ac:dyDescent="0.25"/>
    <row r="284" ht="22.5" hidden="1" customHeight="1" x14ac:dyDescent="0.25"/>
    <row r="285" ht="22.5" hidden="1" customHeight="1" x14ac:dyDescent="0.25"/>
    <row r="286" ht="22.5" hidden="1" customHeight="1" x14ac:dyDescent="0.25"/>
    <row r="287" ht="22.5" hidden="1" customHeight="1" x14ac:dyDescent="0.25"/>
    <row r="288" ht="22.5" hidden="1" customHeight="1" x14ac:dyDescent="0.25"/>
    <row r="289" ht="22.5" hidden="1" customHeight="1" x14ac:dyDescent="0.25"/>
    <row r="290" ht="22.5" hidden="1" customHeight="1" x14ac:dyDescent="0.25"/>
    <row r="291" ht="22.5" hidden="1" customHeight="1" x14ac:dyDescent="0.25"/>
    <row r="292" ht="22.5" hidden="1" customHeight="1" x14ac:dyDescent="0.25"/>
    <row r="293" ht="22.5" hidden="1" customHeight="1" x14ac:dyDescent="0.25"/>
    <row r="294" ht="22.5" hidden="1" customHeight="1" x14ac:dyDescent="0.25"/>
    <row r="295" ht="22.5" hidden="1" customHeight="1" x14ac:dyDescent="0.25"/>
    <row r="296" ht="22.5" hidden="1" customHeight="1" x14ac:dyDescent="0.25"/>
    <row r="297" ht="22.5" hidden="1" customHeight="1" x14ac:dyDescent="0.25"/>
    <row r="298" ht="22.5" hidden="1" customHeight="1" x14ac:dyDescent="0.25"/>
    <row r="299" ht="22.5" hidden="1" customHeight="1" x14ac:dyDescent="0.25"/>
    <row r="300" ht="22.5" hidden="1" customHeight="1" x14ac:dyDescent="0.25"/>
    <row r="301" ht="22.5" hidden="1" customHeight="1" x14ac:dyDescent="0.25"/>
    <row r="302" ht="22.5" hidden="1" customHeight="1" x14ac:dyDescent="0.25"/>
    <row r="303" ht="22.5" hidden="1" customHeight="1" x14ac:dyDescent="0.25"/>
    <row r="304" ht="22.5" hidden="1" customHeight="1" x14ac:dyDescent="0.25"/>
    <row r="305" ht="22.5" hidden="1" customHeight="1" x14ac:dyDescent="0.25"/>
    <row r="306" ht="22.5" hidden="1" customHeight="1" x14ac:dyDescent="0.25"/>
    <row r="307" ht="22.5" hidden="1" customHeight="1" x14ac:dyDescent="0.25"/>
    <row r="308" ht="22.5" hidden="1" customHeight="1" x14ac:dyDescent="0.25"/>
    <row r="309" ht="22.5" hidden="1" customHeight="1" x14ac:dyDescent="0.25"/>
    <row r="310" ht="22.5" hidden="1" customHeight="1" x14ac:dyDescent="0.25"/>
    <row r="311" ht="22.5" hidden="1" customHeight="1" x14ac:dyDescent="0.25"/>
    <row r="312" ht="22.5" hidden="1" customHeight="1" x14ac:dyDescent="0.25"/>
    <row r="313" ht="22.5" hidden="1" customHeight="1" x14ac:dyDescent="0.25"/>
    <row r="314" ht="22.5" hidden="1" customHeight="1" x14ac:dyDescent="0.25"/>
    <row r="315" ht="22.5" hidden="1" customHeight="1" x14ac:dyDescent="0.25"/>
    <row r="316" ht="22.5" hidden="1" customHeight="1" x14ac:dyDescent="0.25"/>
    <row r="317" ht="22.5" hidden="1" customHeight="1" x14ac:dyDescent="0.25"/>
    <row r="318" ht="22.5" hidden="1" customHeight="1" x14ac:dyDescent="0.25"/>
    <row r="319" ht="22.5" hidden="1" customHeight="1" x14ac:dyDescent="0.25"/>
    <row r="320" ht="22.5" hidden="1" customHeight="1" x14ac:dyDescent="0.25"/>
    <row r="321" ht="22.5" hidden="1" customHeight="1" x14ac:dyDescent="0.25"/>
    <row r="322" ht="22.5" hidden="1" customHeight="1" x14ac:dyDescent="0.25"/>
    <row r="323" ht="22.5" hidden="1" customHeight="1" x14ac:dyDescent="0.25"/>
    <row r="324" ht="22.5" hidden="1" customHeight="1" x14ac:dyDescent="0.25"/>
    <row r="325" ht="22.5" hidden="1" customHeight="1" x14ac:dyDescent="0.25"/>
    <row r="326" ht="22.5" hidden="1" customHeight="1" x14ac:dyDescent="0.25"/>
    <row r="327" ht="22.5" hidden="1" customHeight="1" x14ac:dyDescent="0.25"/>
    <row r="328" ht="22.5" hidden="1" customHeight="1" x14ac:dyDescent="0.25"/>
    <row r="329" ht="22.5" hidden="1" customHeight="1" x14ac:dyDescent="0.25"/>
    <row r="330" ht="22.5" hidden="1" customHeight="1" x14ac:dyDescent="0.25"/>
    <row r="331" ht="22.5" hidden="1" customHeight="1" x14ac:dyDescent="0.25"/>
    <row r="332" ht="22.5" hidden="1" customHeight="1" x14ac:dyDescent="0.25"/>
    <row r="333" ht="22.5" hidden="1" customHeight="1" x14ac:dyDescent="0.25"/>
    <row r="334" ht="22.5" hidden="1" customHeight="1" x14ac:dyDescent="0.25"/>
    <row r="335" ht="22.5" hidden="1" customHeight="1" x14ac:dyDescent="0.25"/>
    <row r="336" ht="22.5" hidden="1" customHeight="1" x14ac:dyDescent="0.25"/>
    <row r="337" ht="22.5" hidden="1" customHeight="1" x14ac:dyDescent="0.25"/>
    <row r="338" ht="22.5" hidden="1" customHeight="1" x14ac:dyDescent="0.25"/>
    <row r="339" ht="22.5" hidden="1" customHeight="1" x14ac:dyDescent="0.25"/>
    <row r="340" ht="22.5" hidden="1" customHeight="1" x14ac:dyDescent="0.25"/>
    <row r="341" ht="22.5" hidden="1" customHeight="1" x14ac:dyDescent="0.25"/>
    <row r="342" ht="22.5" hidden="1" customHeight="1" x14ac:dyDescent="0.25"/>
    <row r="343" ht="22.5" hidden="1" customHeight="1" x14ac:dyDescent="0.25"/>
    <row r="344" ht="22.5" hidden="1" customHeight="1" x14ac:dyDescent="0.25"/>
    <row r="345" ht="22.5" hidden="1" customHeight="1" x14ac:dyDescent="0.25"/>
    <row r="346" ht="22.5" hidden="1" customHeight="1" x14ac:dyDescent="0.25"/>
    <row r="347" ht="22.5" hidden="1" customHeight="1" x14ac:dyDescent="0.25"/>
    <row r="348" ht="22.5" hidden="1" customHeight="1" x14ac:dyDescent="0.25"/>
    <row r="349" ht="22.5" hidden="1" customHeight="1" x14ac:dyDescent="0.25"/>
    <row r="350" ht="22.5" hidden="1" customHeight="1" x14ac:dyDescent="0.25"/>
    <row r="351" ht="22.5" hidden="1" customHeight="1" x14ac:dyDescent="0.25"/>
    <row r="352" ht="22.5" hidden="1" customHeight="1" x14ac:dyDescent="0.25"/>
    <row r="353" ht="22.5" hidden="1" customHeight="1" x14ac:dyDescent="0.25"/>
    <row r="354" ht="22.5" hidden="1" customHeight="1" x14ac:dyDescent="0.25"/>
    <row r="355" ht="22.5" hidden="1" customHeight="1" x14ac:dyDescent="0.25"/>
    <row r="356" ht="22.5" hidden="1" customHeight="1" x14ac:dyDescent="0.25"/>
    <row r="357" ht="22.5" hidden="1" customHeight="1" x14ac:dyDescent="0.25"/>
    <row r="358" ht="22.5" hidden="1" customHeight="1" x14ac:dyDescent="0.25"/>
    <row r="359" ht="22.5" hidden="1" customHeight="1" x14ac:dyDescent="0.25"/>
    <row r="360" ht="22.5" hidden="1" customHeight="1" x14ac:dyDescent="0.25"/>
    <row r="361" ht="22.5" hidden="1" customHeight="1" x14ac:dyDescent="0.25"/>
    <row r="362" ht="22.5" hidden="1" customHeight="1" x14ac:dyDescent="0.25"/>
    <row r="363" ht="22.5" hidden="1" customHeight="1" x14ac:dyDescent="0.25"/>
    <row r="364" ht="22.5" hidden="1" customHeight="1" x14ac:dyDescent="0.25"/>
    <row r="365" ht="22.5" hidden="1" customHeight="1" x14ac:dyDescent="0.25"/>
    <row r="366" ht="22.5" hidden="1" customHeight="1" x14ac:dyDescent="0.25"/>
    <row r="367" ht="22.5" hidden="1" customHeight="1" x14ac:dyDescent="0.25"/>
    <row r="368" ht="22.5" hidden="1" customHeight="1" x14ac:dyDescent="0.25"/>
    <row r="369" ht="22.5" hidden="1" customHeight="1" x14ac:dyDescent="0.25"/>
    <row r="370" ht="22.5" hidden="1" customHeight="1" x14ac:dyDescent="0.25"/>
    <row r="371" ht="22.5" hidden="1" customHeight="1" x14ac:dyDescent="0.25"/>
    <row r="372" ht="22.5" hidden="1" customHeight="1" x14ac:dyDescent="0.25"/>
    <row r="373" ht="22.5" hidden="1" customHeight="1" x14ac:dyDescent="0.25"/>
    <row r="374" ht="22.5" hidden="1" customHeight="1" x14ac:dyDescent="0.25"/>
    <row r="375" ht="22.5" hidden="1" customHeight="1" x14ac:dyDescent="0.25"/>
    <row r="376" ht="22.5" hidden="1" customHeight="1" x14ac:dyDescent="0.25"/>
    <row r="377" ht="22.5" hidden="1" customHeight="1" x14ac:dyDescent="0.25"/>
    <row r="378" ht="22.5" hidden="1" customHeight="1" x14ac:dyDescent="0.25"/>
    <row r="379" ht="22.5" hidden="1" customHeight="1" x14ac:dyDescent="0.25"/>
    <row r="380" ht="22.5" hidden="1" customHeight="1" x14ac:dyDescent="0.25"/>
    <row r="381" ht="22.5" hidden="1" customHeight="1" x14ac:dyDescent="0.25"/>
    <row r="382" ht="22.5" hidden="1" customHeight="1" x14ac:dyDescent="0.25"/>
    <row r="383" ht="22.5" hidden="1" customHeight="1" x14ac:dyDescent="0.25"/>
    <row r="384" ht="22.5" hidden="1" customHeight="1" x14ac:dyDescent="0.25"/>
    <row r="385" ht="22.5" hidden="1" customHeight="1" x14ac:dyDescent="0.25"/>
    <row r="386" ht="22.5" hidden="1" customHeight="1" x14ac:dyDescent="0.25"/>
    <row r="387" ht="22.5" hidden="1" customHeight="1" x14ac:dyDescent="0.25"/>
    <row r="388" ht="22.5" hidden="1" customHeight="1" x14ac:dyDescent="0.25"/>
    <row r="389" ht="22.5" hidden="1" customHeight="1" x14ac:dyDescent="0.25"/>
    <row r="390" ht="22.5" hidden="1" customHeight="1" x14ac:dyDescent="0.25"/>
    <row r="391" ht="22.5" hidden="1" customHeight="1" x14ac:dyDescent="0.25"/>
    <row r="392" ht="22.5" hidden="1" customHeight="1" x14ac:dyDescent="0.25"/>
    <row r="393" ht="22.5" hidden="1" customHeight="1" x14ac:dyDescent="0.25"/>
    <row r="394" ht="22.5" hidden="1" customHeight="1" x14ac:dyDescent="0.25"/>
    <row r="395" ht="22.5" hidden="1" customHeight="1" x14ac:dyDescent="0.25"/>
    <row r="396" ht="22.5" hidden="1" customHeight="1" x14ac:dyDescent="0.25"/>
    <row r="397" ht="22.5" hidden="1" customHeight="1" x14ac:dyDescent="0.25"/>
    <row r="398" ht="22.5" hidden="1" customHeight="1" x14ac:dyDescent="0.25"/>
    <row r="399" ht="22.5" hidden="1" customHeight="1" x14ac:dyDescent="0.25"/>
    <row r="400" ht="22.5" hidden="1" customHeight="1" x14ac:dyDescent="0.25"/>
    <row r="401" ht="22.5" hidden="1" customHeight="1" x14ac:dyDescent="0.25"/>
    <row r="402" ht="22.5" hidden="1" customHeight="1" x14ac:dyDescent="0.25"/>
    <row r="403" ht="22.5" hidden="1" customHeight="1" x14ac:dyDescent="0.25"/>
    <row r="404" ht="22.5" hidden="1" customHeight="1" x14ac:dyDescent="0.25"/>
    <row r="405" ht="22.5" hidden="1" customHeight="1" x14ac:dyDescent="0.25"/>
    <row r="406" ht="22.5" hidden="1" customHeight="1" x14ac:dyDescent="0.25"/>
    <row r="407" ht="22.5" hidden="1" customHeight="1" x14ac:dyDescent="0.25"/>
    <row r="408" ht="22.5" hidden="1" customHeight="1" x14ac:dyDescent="0.25"/>
    <row r="409" ht="22.5" hidden="1" customHeight="1" x14ac:dyDescent="0.25"/>
    <row r="410" ht="22.5" hidden="1" customHeight="1" x14ac:dyDescent="0.25"/>
    <row r="411" ht="22.5" hidden="1" customHeight="1" x14ac:dyDescent="0.25"/>
    <row r="412" ht="22.5" hidden="1" customHeight="1" x14ac:dyDescent="0.25"/>
    <row r="413" ht="22.5" hidden="1" customHeight="1" x14ac:dyDescent="0.25"/>
    <row r="414" ht="22.5" hidden="1" customHeight="1" x14ac:dyDescent="0.25"/>
    <row r="415" ht="22.5" hidden="1" customHeight="1" x14ac:dyDescent="0.25"/>
    <row r="416" ht="22.5" hidden="1" customHeight="1" x14ac:dyDescent="0.25"/>
    <row r="417" ht="22.5" hidden="1" customHeight="1" x14ac:dyDescent="0.25"/>
    <row r="418" ht="22.5" hidden="1" customHeight="1" x14ac:dyDescent="0.25"/>
    <row r="419" ht="22.5" hidden="1" customHeight="1" x14ac:dyDescent="0.25"/>
    <row r="420" ht="22.5" hidden="1" customHeight="1" x14ac:dyDescent="0.25"/>
    <row r="421" ht="22.5" hidden="1" customHeight="1" x14ac:dyDescent="0.25"/>
    <row r="422" ht="22.5" hidden="1" customHeight="1" x14ac:dyDescent="0.25"/>
    <row r="423" ht="22.5" hidden="1" customHeight="1" x14ac:dyDescent="0.25"/>
    <row r="1048560" ht="22.5" hidden="1" customHeight="1" x14ac:dyDescent="0.25"/>
  </sheetData>
  <sheetProtection sort="0"/>
  <printOptions horizontalCentered="1"/>
  <pageMargins left="0.23622047244094491" right="0.23622047244094491" top="0.39370078740157483" bottom="0.39370078740157483" header="0.31496062992125984" footer="0.31496062992125984"/>
  <pageSetup paperSize="8" scale="55" fitToHeight="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LA1">
    <pageSetUpPr fitToPage="1"/>
  </sheetPr>
  <dimension ref="A1:Z62"/>
  <sheetViews>
    <sheetView showGridLines="0" zoomScale="55" zoomScaleNormal="55" workbookViewId="0"/>
  </sheetViews>
  <sheetFormatPr defaultColWidth="0" defaultRowHeight="15" x14ac:dyDescent="0.25"/>
  <cols>
    <col min="1" max="1" width="10.28515625" style="18" customWidth="1"/>
    <col min="2" max="2" width="72.28515625" style="18" customWidth="1"/>
    <col min="3" max="3" width="17.7109375" style="18" customWidth="1"/>
    <col min="4" max="4" width="25.85546875" style="18" customWidth="1"/>
    <col min="5" max="6" width="27" style="18" customWidth="1"/>
    <col min="7" max="12" width="17.7109375" style="18" customWidth="1"/>
    <col min="13" max="13" width="80.7109375" style="27" customWidth="1"/>
    <col min="14" max="14" width="9.28515625" style="18" customWidth="1"/>
    <col min="15" max="15" width="13.28515625" style="18" hidden="1" customWidth="1"/>
    <col min="16" max="16" width="7" style="18" hidden="1" customWidth="1"/>
    <col min="17" max="17" width="11.42578125" style="18" hidden="1" customWidth="1"/>
    <col min="18" max="18" width="9.7109375" style="18" hidden="1" customWidth="1"/>
    <col min="19" max="19" width="25.7109375" style="18" hidden="1" customWidth="1"/>
    <col min="20" max="20" width="6.7109375" style="18" hidden="1" customWidth="1"/>
    <col min="21" max="21" width="18.7109375" style="18" hidden="1" customWidth="1"/>
    <col min="22" max="22" width="14.7109375" style="18" hidden="1" customWidth="1"/>
    <col min="23" max="23" width="18.28515625" style="18" hidden="1" customWidth="1"/>
    <col min="24" max="24" width="19.7109375" style="18" hidden="1" customWidth="1"/>
    <col min="25" max="25" width="22.7109375" style="18" hidden="1" customWidth="1"/>
    <col min="26" max="26" width="9.28515625" style="18" hidden="1" customWidth="1"/>
    <col min="27" max="16384" width="9.28515625" style="18" hidden="1"/>
  </cols>
  <sheetData>
    <row r="1" spans="1:26" x14ac:dyDescent="0.25">
      <c r="A1" s="127" t="s">
        <v>567</v>
      </c>
    </row>
    <row r="2" spans="1:26" ht="23.1" customHeight="1" x14ac:dyDescent="0.25">
      <c r="A2" s="50" t="s">
        <v>504</v>
      </c>
      <c r="B2" s="51"/>
      <c r="C2" s="51"/>
      <c r="D2" s="51"/>
      <c r="E2" s="51"/>
      <c r="F2" s="51"/>
      <c r="G2" s="51"/>
      <c r="H2" s="51"/>
      <c r="I2" s="51"/>
      <c r="J2" s="51"/>
      <c r="K2" s="51"/>
      <c r="L2" s="51"/>
      <c r="M2" s="52"/>
    </row>
    <row r="3" spans="1:26" ht="23.1" customHeight="1" x14ac:dyDescent="0.25">
      <c r="A3" s="53" t="s">
        <v>422</v>
      </c>
      <c r="B3" s="54"/>
      <c r="C3" s="54"/>
      <c r="D3" s="54"/>
      <c r="E3" s="54"/>
      <c r="F3" s="54"/>
      <c r="G3" s="54"/>
      <c r="H3" s="54"/>
      <c r="I3" s="54"/>
      <c r="J3" s="54"/>
      <c r="K3" s="54"/>
      <c r="L3" s="54"/>
      <c r="M3" s="55"/>
    </row>
    <row r="4" spans="1:26" ht="22.9" customHeight="1" x14ac:dyDescent="0.25">
      <c r="A4" s="169" t="s">
        <v>535</v>
      </c>
      <c r="B4" s="93"/>
      <c r="M4" s="18"/>
    </row>
    <row r="5" spans="1:26" ht="22.9" customHeight="1" x14ac:dyDescent="0.25">
      <c r="A5" s="5"/>
      <c r="B5" s="12"/>
      <c r="C5" s="10"/>
      <c r="D5" s="10"/>
      <c r="E5" s="10"/>
      <c r="F5" s="10"/>
      <c r="G5" s="10"/>
      <c r="H5" s="4"/>
      <c r="I5" s="34"/>
      <c r="J5" s="34"/>
      <c r="K5" s="10"/>
      <c r="L5" s="94"/>
      <c r="M5" s="167"/>
    </row>
    <row r="6" spans="1:26" ht="43.5" customHeight="1" x14ac:dyDescent="0.25">
      <c r="A6" s="118" t="s">
        <v>548</v>
      </c>
      <c r="B6" s="118" t="s">
        <v>552</v>
      </c>
      <c r="C6" s="118" t="s">
        <v>553</v>
      </c>
      <c r="D6" s="168" t="s">
        <v>472</v>
      </c>
      <c r="E6" s="168" t="s">
        <v>561</v>
      </c>
      <c r="F6" s="168" t="s">
        <v>562</v>
      </c>
      <c r="G6" s="118" t="s">
        <v>554</v>
      </c>
      <c r="H6" s="118" t="s">
        <v>555</v>
      </c>
      <c r="I6" s="118" t="s">
        <v>556</v>
      </c>
      <c r="J6" s="118" t="s">
        <v>557</v>
      </c>
      <c r="K6" s="118" t="s">
        <v>558</v>
      </c>
      <c r="L6" s="118" t="s">
        <v>559</v>
      </c>
      <c r="M6" s="118" t="s">
        <v>560</v>
      </c>
      <c r="O6" s="181" t="s">
        <v>479</v>
      </c>
      <c r="P6" s="182"/>
      <c r="Q6" s="182"/>
      <c r="R6" s="182"/>
      <c r="S6" s="182"/>
      <c r="T6" s="182"/>
      <c r="U6" s="182"/>
      <c r="V6" s="182"/>
      <c r="W6" s="182"/>
      <c r="X6" s="182"/>
      <c r="Y6" s="183"/>
      <c r="Z6" s="44"/>
    </row>
    <row r="7" spans="1:26" ht="25.5" x14ac:dyDescent="0.25">
      <c r="A7" s="118" t="s">
        <v>548</v>
      </c>
      <c r="B7" s="28" t="s">
        <v>0</v>
      </c>
      <c r="C7" s="104" t="s">
        <v>433</v>
      </c>
      <c r="D7" s="104" t="s">
        <v>434</v>
      </c>
      <c r="E7" s="104" t="s">
        <v>435</v>
      </c>
      <c r="F7" s="104" t="s">
        <v>436</v>
      </c>
      <c r="G7" s="29" t="s">
        <v>437</v>
      </c>
      <c r="H7" s="29" t="s">
        <v>438</v>
      </c>
      <c r="I7" s="30" t="s">
        <v>439</v>
      </c>
      <c r="J7" s="30" t="s">
        <v>440</v>
      </c>
      <c r="K7" s="29" t="s">
        <v>441</v>
      </c>
      <c r="L7" s="31" t="s">
        <v>442</v>
      </c>
      <c r="M7" s="33" t="s">
        <v>470</v>
      </c>
      <c r="O7" s="40" t="s">
        <v>433</v>
      </c>
      <c r="P7" s="40" t="s">
        <v>434</v>
      </c>
      <c r="Q7" s="40" t="s">
        <v>435</v>
      </c>
      <c r="R7" s="40" t="s">
        <v>436</v>
      </c>
      <c r="S7" s="40" t="s">
        <v>437</v>
      </c>
      <c r="T7" s="41" t="s">
        <v>438</v>
      </c>
      <c r="U7" s="40" t="s">
        <v>439</v>
      </c>
      <c r="V7" s="42"/>
      <c r="W7" s="40" t="s">
        <v>440</v>
      </c>
      <c r="X7" s="43" t="s">
        <v>441</v>
      </c>
      <c r="Y7" s="40" t="s">
        <v>442</v>
      </c>
      <c r="Z7" s="44"/>
    </row>
    <row r="8" spans="1:26" ht="23.1" customHeight="1" x14ac:dyDescent="0.25">
      <c r="A8" s="118" t="s">
        <v>548</v>
      </c>
      <c r="B8" s="118" t="s">
        <v>563</v>
      </c>
      <c r="C8" s="35" t="s">
        <v>446</v>
      </c>
      <c r="D8" s="35" t="s">
        <v>447</v>
      </c>
      <c r="E8" s="35" t="s">
        <v>448</v>
      </c>
      <c r="F8" s="36" t="s">
        <v>449</v>
      </c>
      <c r="G8" s="36" t="s">
        <v>450</v>
      </c>
      <c r="H8" s="35" t="s">
        <v>451</v>
      </c>
      <c r="I8" s="32" t="s">
        <v>452</v>
      </c>
      <c r="J8" s="32" t="s">
        <v>443</v>
      </c>
      <c r="K8" s="35" t="s">
        <v>444</v>
      </c>
      <c r="L8" s="37" t="s">
        <v>445</v>
      </c>
      <c r="M8" s="118" t="s">
        <v>563</v>
      </c>
      <c r="O8" s="40"/>
      <c r="P8" s="40"/>
      <c r="Q8" s="40"/>
      <c r="R8" s="40"/>
      <c r="S8" s="40"/>
      <c r="T8" s="41"/>
      <c r="U8" s="40"/>
      <c r="V8" s="42"/>
      <c r="W8" s="40"/>
      <c r="X8" s="43"/>
      <c r="Y8" s="40"/>
      <c r="Z8" s="44"/>
    </row>
    <row r="9" spans="1:26" ht="23.1" customHeight="1" x14ac:dyDescent="0.25">
      <c r="A9" s="118" t="s">
        <v>549</v>
      </c>
      <c r="B9" s="21" t="s">
        <v>125</v>
      </c>
      <c r="C9" s="171" t="s">
        <v>549</v>
      </c>
      <c r="D9" s="171" t="s">
        <v>549</v>
      </c>
      <c r="E9" s="172" t="s">
        <v>549</v>
      </c>
      <c r="F9" s="172" t="s">
        <v>549</v>
      </c>
      <c r="G9" s="172" t="s">
        <v>549</v>
      </c>
      <c r="H9" s="172" t="s">
        <v>549</v>
      </c>
      <c r="I9" s="173" t="s">
        <v>549</v>
      </c>
      <c r="J9" s="173" t="s">
        <v>549</v>
      </c>
      <c r="K9" s="174" t="s">
        <v>549</v>
      </c>
      <c r="L9" s="173" t="s">
        <v>549</v>
      </c>
      <c r="M9" s="175" t="s">
        <v>549</v>
      </c>
      <c r="O9" s="40"/>
      <c r="P9" s="40"/>
      <c r="Q9" s="40"/>
      <c r="R9" s="40"/>
      <c r="S9" s="40"/>
      <c r="T9" s="41"/>
      <c r="U9" s="40"/>
      <c r="V9" s="42"/>
      <c r="W9" s="40"/>
      <c r="X9" s="43"/>
      <c r="Y9" s="40"/>
      <c r="Z9" s="44"/>
    </row>
    <row r="10" spans="1:26" ht="23.1" customHeight="1" x14ac:dyDescent="0.25">
      <c r="A10" s="87"/>
      <c r="B10" s="22" t="s">
        <v>126</v>
      </c>
      <c r="C10" s="166" t="s">
        <v>549</v>
      </c>
      <c r="D10" s="176" t="s">
        <v>549</v>
      </c>
      <c r="E10" s="166" t="s">
        <v>549</v>
      </c>
      <c r="F10" s="166" t="s">
        <v>549</v>
      </c>
      <c r="G10" s="166" t="s">
        <v>549</v>
      </c>
      <c r="H10" s="166" t="s">
        <v>549</v>
      </c>
      <c r="I10" s="132" t="s">
        <v>549</v>
      </c>
      <c r="J10" s="132" t="s">
        <v>549</v>
      </c>
      <c r="K10" s="166" t="s">
        <v>549</v>
      </c>
      <c r="L10" s="132" t="s">
        <v>549</v>
      </c>
      <c r="M10" s="175" t="s">
        <v>549</v>
      </c>
      <c r="O10" s="40"/>
      <c r="P10" s="40"/>
      <c r="Q10" s="40"/>
      <c r="R10" s="40"/>
      <c r="S10" s="40"/>
      <c r="T10" s="41"/>
      <c r="U10" s="40"/>
      <c r="V10" s="42"/>
      <c r="W10" s="40"/>
      <c r="X10" s="43"/>
      <c r="Y10" s="40"/>
      <c r="Z10" s="44"/>
    </row>
    <row r="11" spans="1:26" ht="23.1" customHeight="1" x14ac:dyDescent="0.25">
      <c r="A11" s="87" t="s">
        <v>127</v>
      </c>
      <c r="B11" s="15" t="s">
        <v>423</v>
      </c>
      <c r="C11" s="112">
        <v>0</v>
      </c>
      <c r="D11" s="112">
        <v>0</v>
      </c>
      <c r="E11" s="112">
        <v>0</v>
      </c>
      <c r="F11" s="112">
        <v>0</v>
      </c>
      <c r="G11" s="38">
        <f>SUM(C11:F11)</f>
        <v>0</v>
      </c>
      <c r="H11" s="112">
        <v>0</v>
      </c>
      <c r="I11" s="38">
        <f>G11-H11</f>
        <v>0</v>
      </c>
      <c r="J11" s="112">
        <v>0</v>
      </c>
      <c r="K11" s="112">
        <v>0</v>
      </c>
      <c r="L11" s="9">
        <f>I11-(J11+K11)</f>
        <v>0</v>
      </c>
      <c r="M11" s="126" t="s">
        <v>549</v>
      </c>
      <c r="O11" s="40" t="s">
        <v>456</v>
      </c>
      <c r="P11" s="40" t="s">
        <v>456</v>
      </c>
      <c r="Q11" s="40" t="s">
        <v>456</v>
      </c>
      <c r="R11" s="40" t="s">
        <v>456</v>
      </c>
      <c r="S11" s="45" t="s">
        <v>473</v>
      </c>
      <c r="T11" s="41" t="s">
        <v>456</v>
      </c>
      <c r="U11" s="40"/>
      <c r="V11" s="42"/>
      <c r="W11" s="40" t="s">
        <v>456</v>
      </c>
      <c r="X11" s="43" t="s">
        <v>456</v>
      </c>
      <c r="Y11" s="40"/>
      <c r="Z11" s="44"/>
    </row>
    <row r="12" spans="1:26" ht="25.5" x14ac:dyDescent="0.25">
      <c r="A12" s="87" t="s">
        <v>128</v>
      </c>
      <c r="B12" s="15" t="s">
        <v>424</v>
      </c>
      <c r="C12" s="112">
        <v>245658.88999999998</v>
      </c>
      <c r="D12" s="112">
        <v>0</v>
      </c>
      <c r="E12" s="112">
        <v>179928</v>
      </c>
      <c r="F12" s="112">
        <v>258030</v>
      </c>
      <c r="G12" s="38">
        <f>SUM(C12:F12)</f>
        <v>683616.89</v>
      </c>
      <c r="H12" s="112">
        <v>0</v>
      </c>
      <c r="I12" s="38">
        <f>G12-H12</f>
        <v>683616.89</v>
      </c>
      <c r="J12" s="112">
        <v>0</v>
      </c>
      <c r="K12" s="112">
        <v>0</v>
      </c>
      <c r="L12" s="9">
        <f>I12-(J12+K12)</f>
        <v>683616.89</v>
      </c>
      <c r="M12" s="126" t="s">
        <v>549</v>
      </c>
      <c r="O12" s="40" t="s">
        <v>456</v>
      </c>
      <c r="P12" s="40" t="s">
        <v>456</v>
      </c>
      <c r="Q12" s="40" t="s">
        <v>456</v>
      </c>
      <c r="R12" s="40" t="s">
        <v>456</v>
      </c>
      <c r="S12" s="45" t="s">
        <v>473</v>
      </c>
      <c r="T12" s="41" t="s">
        <v>456</v>
      </c>
      <c r="U12" s="40"/>
      <c r="V12" s="42"/>
      <c r="W12" s="40" t="s">
        <v>456</v>
      </c>
      <c r="X12" s="43" t="s">
        <v>456</v>
      </c>
      <c r="Y12" s="40"/>
      <c r="Z12" s="177" t="s">
        <v>549</v>
      </c>
    </row>
    <row r="13" spans="1:26" ht="23.1" customHeight="1" x14ac:dyDescent="0.25">
      <c r="A13" s="87" t="s">
        <v>129</v>
      </c>
      <c r="B13" s="15" t="s">
        <v>425</v>
      </c>
      <c r="C13" s="112">
        <v>0</v>
      </c>
      <c r="D13" s="112">
        <v>0</v>
      </c>
      <c r="E13" s="112">
        <v>0</v>
      </c>
      <c r="F13" s="112">
        <v>0</v>
      </c>
      <c r="G13" s="38">
        <f>SUM(C13:F13)</f>
        <v>0</v>
      </c>
      <c r="H13" s="112">
        <v>0</v>
      </c>
      <c r="I13" s="38">
        <f>G13-H13</f>
        <v>0</v>
      </c>
      <c r="J13" s="112">
        <v>0</v>
      </c>
      <c r="K13" s="112">
        <v>0</v>
      </c>
      <c r="L13" s="9">
        <f>I13-(J13+K13)</f>
        <v>0</v>
      </c>
      <c r="M13" s="126" t="s">
        <v>549</v>
      </c>
      <c r="O13" s="40" t="s">
        <v>456</v>
      </c>
      <c r="P13" s="40" t="s">
        <v>456</v>
      </c>
      <c r="Q13" s="40" t="s">
        <v>456</v>
      </c>
      <c r="R13" s="40" t="s">
        <v>456</v>
      </c>
      <c r="S13" s="45" t="s">
        <v>473</v>
      </c>
      <c r="T13" s="41" t="s">
        <v>456</v>
      </c>
      <c r="U13" s="40"/>
      <c r="V13" s="42"/>
      <c r="W13" s="40" t="s">
        <v>456</v>
      </c>
      <c r="X13" s="43" t="s">
        <v>456</v>
      </c>
      <c r="Y13" s="40"/>
      <c r="Z13" s="44"/>
    </row>
    <row r="14" spans="1:26" ht="23.1" customHeight="1" x14ac:dyDescent="0.25">
      <c r="A14" s="87" t="s">
        <v>130</v>
      </c>
      <c r="B14" s="23" t="s">
        <v>131</v>
      </c>
      <c r="C14" s="112">
        <v>0</v>
      </c>
      <c r="D14" s="112">
        <v>0</v>
      </c>
      <c r="E14" s="112">
        <v>0</v>
      </c>
      <c r="F14" s="112">
        <v>0</v>
      </c>
      <c r="G14" s="38">
        <f>SUM(C14:F14)</f>
        <v>0</v>
      </c>
      <c r="H14" s="112">
        <v>0</v>
      </c>
      <c r="I14" s="38">
        <f>G14-H14</f>
        <v>0</v>
      </c>
      <c r="J14" s="112">
        <v>0</v>
      </c>
      <c r="K14" s="112">
        <v>0</v>
      </c>
      <c r="L14" s="9">
        <f>I14-(J14+K14)</f>
        <v>0</v>
      </c>
      <c r="M14" s="126" t="s">
        <v>549</v>
      </c>
      <c r="O14" s="40" t="s">
        <v>456</v>
      </c>
      <c r="P14" s="40" t="s">
        <v>456</v>
      </c>
      <c r="Q14" s="40" t="s">
        <v>456</v>
      </c>
      <c r="R14" s="40" t="s">
        <v>456</v>
      </c>
      <c r="S14" s="40" t="s">
        <v>473</v>
      </c>
      <c r="T14" s="41" t="s">
        <v>456</v>
      </c>
      <c r="U14" s="40"/>
      <c r="V14" s="42"/>
      <c r="W14" s="40" t="s">
        <v>456</v>
      </c>
      <c r="X14" s="43" t="s">
        <v>456</v>
      </c>
      <c r="Y14" s="40"/>
      <c r="Z14" s="177" t="s">
        <v>549</v>
      </c>
    </row>
    <row r="15" spans="1:26" ht="23.1" customHeight="1" x14ac:dyDescent="0.25">
      <c r="A15" s="87" t="s">
        <v>132</v>
      </c>
      <c r="B15" s="15" t="s">
        <v>426</v>
      </c>
      <c r="C15" s="9">
        <f t="shared" ref="C15:I15" si="0">SUM(C11:C14)</f>
        <v>245658.88999999998</v>
      </c>
      <c r="D15" s="9">
        <f t="shared" si="0"/>
        <v>0</v>
      </c>
      <c r="E15" s="9">
        <f t="shared" si="0"/>
        <v>179928</v>
      </c>
      <c r="F15" s="9">
        <f t="shared" si="0"/>
        <v>258030</v>
      </c>
      <c r="G15" s="38">
        <f>SUM(C15:F15)</f>
        <v>683616.89</v>
      </c>
      <c r="H15" s="9">
        <f t="shared" si="0"/>
        <v>0</v>
      </c>
      <c r="I15" s="9">
        <f t="shared" si="0"/>
        <v>683616.89</v>
      </c>
      <c r="J15" s="9">
        <f>SUM(J11:J14)</f>
        <v>0</v>
      </c>
      <c r="K15" s="9">
        <f>SUM(K11:K14)</f>
        <v>0</v>
      </c>
      <c r="L15" s="9">
        <f>SUM(L11:L14)</f>
        <v>683616.89</v>
      </c>
      <c r="M15" s="175" t="s">
        <v>549</v>
      </c>
      <c r="O15" s="178" t="s">
        <v>549</v>
      </c>
      <c r="P15" s="40"/>
      <c r="Q15" s="40"/>
      <c r="R15" s="40"/>
      <c r="S15" s="40"/>
      <c r="T15" s="41"/>
      <c r="U15" s="178" t="s">
        <v>549</v>
      </c>
      <c r="V15" s="42"/>
      <c r="W15" s="40"/>
      <c r="X15" s="43"/>
      <c r="Y15" s="40"/>
      <c r="Z15" s="44"/>
    </row>
    <row r="16" spans="1:26" ht="23.1" customHeight="1" x14ac:dyDescent="0.25">
      <c r="A16" s="158" t="s">
        <v>549</v>
      </c>
      <c r="B16" s="16" t="s">
        <v>133</v>
      </c>
      <c r="C16" s="166" t="s">
        <v>549</v>
      </c>
      <c r="D16" s="166" t="s">
        <v>549</v>
      </c>
      <c r="E16" s="166" t="s">
        <v>549</v>
      </c>
      <c r="F16" s="166" t="s">
        <v>549</v>
      </c>
      <c r="G16" s="166" t="s">
        <v>549</v>
      </c>
      <c r="H16" s="166" t="s">
        <v>549</v>
      </c>
      <c r="I16" s="132" t="s">
        <v>549</v>
      </c>
      <c r="J16" s="132" t="s">
        <v>549</v>
      </c>
      <c r="K16" s="166" t="s">
        <v>549</v>
      </c>
      <c r="L16" s="132" t="s">
        <v>549</v>
      </c>
      <c r="M16" s="175" t="s">
        <v>549</v>
      </c>
      <c r="O16" s="40"/>
      <c r="P16" s="40"/>
      <c r="Q16" s="40"/>
      <c r="R16" s="40"/>
      <c r="S16" s="40"/>
      <c r="T16" s="41"/>
      <c r="U16" s="40"/>
      <c r="V16" s="42"/>
      <c r="W16" s="40"/>
      <c r="X16" s="43"/>
      <c r="Y16" s="40"/>
      <c r="Z16" s="44"/>
    </row>
    <row r="17" spans="1:26" ht="23.1" customHeight="1" x14ac:dyDescent="0.25">
      <c r="A17" s="87" t="s">
        <v>134</v>
      </c>
      <c r="B17" s="15" t="s">
        <v>135</v>
      </c>
      <c r="C17" s="112">
        <v>0</v>
      </c>
      <c r="D17" s="112">
        <v>3655436.9599999981</v>
      </c>
      <c r="E17" s="112">
        <v>0</v>
      </c>
      <c r="F17" s="112">
        <v>0</v>
      </c>
      <c r="G17" s="38">
        <f t="shared" ref="G17:G27" si="1">SUM(C17:F17)</f>
        <v>3655436.9599999981</v>
      </c>
      <c r="H17" s="112">
        <v>0</v>
      </c>
      <c r="I17" s="38">
        <f t="shared" ref="I17:I27" si="2">G17-H17</f>
        <v>3655436.9599999981</v>
      </c>
      <c r="J17" s="112">
        <v>127832</v>
      </c>
      <c r="K17" s="112">
        <v>0</v>
      </c>
      <c r="L17" s="9">
        <f t="shared" ref="L17:L27" si="3">I17-(J17+K17)</f>
        <v>3527604.9599999981</v>
      </c>
      <c r="M17" s="126" t="s">
        <v>549</v>
      </c>
      <c r="O17" s="40" t="s">
        <v>456</v>
      </c>
      <c r="P17" s="40" t="s">
        <v>456</v>
      </c>
      <c r="Q17" s="40" t="s">
        <v>456</v>
      </c>
      <c r="R17" s="40" t="s">
        <v>456</v>
      </c>
      <c r="S17" s="45" t="s">
        <v>473</v>
      </c>
      <c r="T17" s="41" t="s">
        <v>456</v>
      </c>
      <c r="U17" s="40"/>
      <c r="V17" s="42"/>
      <c r="W17" s="40" t="s">
        <v>456</v>
      </c>
      <c r="X17" s="43" t="s">
        <v>456</v>
      </c>
      <c r="Y17" s="40"/>
      <c r="Z17" s="44"/>
    </row>
    <row r="18" spans="1:26" ht="23.1" customHeight="1" x14ac:dyDescent="0.25">
      <c r="A18" s="87" t="s">
        <v>136</v>
      </c>
      <c r="B18" s="17" t="s">
        <v>137</v>
      </c>
      <c r="C18" s="112">
        <v>411047.88999999966</v>
      </c>
      <c r="D18" s="112">
        <v>3052627.43</v>
      </c>
      <c r="E18" s="112">
        <v>472209.94999999995</v>
      </c>
      <c r="F18" s="112">
        <v>0</v>
      </c>
      <c r="G18" s="38">
        <f t="shared" si="1"/>
        <v>3935885.2699999996</v>
      </c>
      <c r="H18" s="112">
        <v>242988</v>
      </c>
      <c r="I18" s="38">
        <f t="shared" si="2"/>
        <v>3692897.2699999996</v>
      </c>
      <c r="J18" s="112">
        <v>0</v>
      </c>
      <c r="K18" s="112">
        <v>0</v>
      </c>
      <c r="L18" s="9">
        <f t="shared" si="3"/>
        <v>3692897.2699999996</v>
      </c>
      <c r="M18" s="126" t="s">
        <v>549</v>
      </c>
      <c r="O18" s="40" t="s">
        <v>456</v>
      </c>
      <c r="P18" s="40" t="s">
        <v>456</v>
      </c>
      <c r="Q18" s="40" t="s">
        <v>456</v>
      </c>
      <c r="R18" s="40" t="s">
        <v>456</v>
      </c>
      <c r="S18" s="45" t="s">
        <v>473</v>
      </c>
      <c r="T18" s="41" t="s">
        <v>456</v>
      </c>
      <c r="U18" s="40"/>
      <c r="V18" s="42"/>
      <c r="W18" s="40" t="s">
        <v>456</v>
      </c>
      <c r="X18" s="43" t="s">
        <v>456</v>
      </c>
      <c r="Y18" s="40"/>
      <c r="Z18" s="44"/>
    </row>
    <row r="19" spans="1:26" ht="23.1" customHeight="1" x14ac:dyDescent="0.25">
      <c r="A19" s="87" t="s">
        <v>138</v>
      </c>
      <c r="B19" s="23" t="s">
        <v>139</v>
      </c>
      <c r="C19" s="112">
        <v>2341582.16</v>
      </c>
      <c r="D19" s="112">
        <v>4605.3099999999995</v>
      </c>
      <c r="E19" s="112">
        <v>0</v>
      </c>
      <c r="F19" s="112">
        <v>0</v>
      </c>
      <c r="G19" s="38">
        <f t="shared" si="1"/>
        <v>2346187.4700000002</v>
      </c>
      <c r="H19" s="112">
        <v>0</v>
      </c>
      <c r="I19" s="38">
        <f t="shared" si="2"/>
        <v>2346187.4700000002</v>
      </c>
      <c r="J19" s="112">
        <v>0</v>
      </c>
      <c r="K19" s="112">
        <v>0</v>
      </c>
      <c r="L19" s="9">
        <f t="shared" si="3"/>
        <v>2346187.4700000002</v>
      </c>
      <c r="M19" s="126" t="s">
        <v>549</v>
      </c>
      <c r="O19" s="40" t="s">
        <v>456</v>
      </c>
      <c r="P19" s="40" t="s">
        <v>456</v>
      </c>
      <c r="Q19" s="40" t="s">
        <v>456</v>
      </c>
      <c r="R19" s="40" t="s">
        <v>456</v>
      </c>
      <c r="S19" s="45" t="s">
        <v>473</v>
      </c>
      <c r="T19" s="41" t="s">
        <v>456</v>
      </c>
      <c r="U19" s="40"/>
      <c r="V19" s="42"/>
      <c r="W19" s="40" t="s">
        <v>456</v>
      </c>
      <c r="X19" s="43" t="s">
        <v>456</v>
      </c>
      <c r="Y19" s="40"/>
      <c r="Z19" s="44"/>
    </row>
    <row r="20" spans="1:26" ht="23.1" customHeight="1" x14ac:dyDescent="0.25">
      <c r="A20" s="87" t="s">
        <v>140</v>
      </c>
      <c r="B20" s="15" t="s">
        <v>141</v>
      </c>
      <c r="C20" s="112">
        <v>362455.79</v>
      </c>
      <c r="D20" s="112">
        <v>70134.81</v>
      </c>
      <c r="E20" s="112">
        <v>367564.7900000001</v>
      </c>
      <c r="F20" s="112">
        <v>0</v>
      </c>
      <c r="G20" s="38">
        <f t="shared" si="1"/>
        <v>800155.39000000013</v>
      </c>
      <c r="H20" s="112">
        <v>23796.25</v>
      </c>
      <c r="I20" s="38">
        <f t="shared" si="2"/>
        <v>776359.14000000013</v>
      </c>
      <c r="J20" s="112">
        <v>0</v>
      </c>
      <c r="K20" s="112">
        <v>0</v>
      </c>
      <c r="L20" s="9">
        <f t="shared" si="3"/>
        <v>776359.14000000013</v>
      </c>
      <c r="M20" s="126" t="s">
        <v>549</v>
      </c>
      <c r="O20" s="40" t="s">
        <v>456</v>
      </c>
      <c r="P20" s="40" t="s">
        <v>456</v>
      </c>
      <c r="Q20" s="40" t="s">
        <v>456</v>
      </c>
      <c r="R20" s="40" t="s">
        <v>456</v>
      </c>
      <c r="S20" s="45" t="s">
        <v>473</v>
      </c>
      <c r="T20" s="41" t="s">
        <v>456</v>
      </c>
      <c r="U20" s="40"/>
      <c r="V20" s="42"/>
      <c r="W20" s="40" t="s">
        <v>456</v>
      </c>
      <c r="X20" s="43" t="s">
        <v>456</v>
      </c>
      <c r="Y20" s="40"/>
      <c r="Z20" s="44"/>
    </row>
    <row r="21" spans="1:26" ht="23.1" customHeight="1" x14ac:dyDescent="0.25">
      <c r="A21" s="87" t="s">
        <v>142</v>
      </c>
      <c r="B21" s="15" t="s">
        <v>143</v>
      </c>
      <c r="C21" s="112">
        <v>1368148.44</v>
      </c>
      <c r="D21" s="112">
        <v>79984.170000000013</v>
      </c>
      <c r="E21" s="112">
        <v>195372.70000000004</v>
      </c>
      <c r="F21" s="112">
        <v>0</v>
      </c>
      <c r="G21" s="38">
        <f t="shared" si="1"/>
        <v>1643505.3099999998</v>
      </c>
      <c r="H21" s="112">
        <v>56097.4</v>
      </c>
      <c r="I21" s="38">
        <f t="shared" si="2"/>
        <v>1587407.91</v>
      </c>
      <c r="J21" s="112">
        <v>0</v>
      </c>
      <c r="K21" s="112">
        <v>0</v>
      </c>
      <c r="L21" s="9">
        <f t="shared" si="3"/>
        <v>1587407.91</v>
      </c>
      <c r="M21" s="126" t="s">
        <v>549</v>
      </c>
      <c r="O21" s="40" t="s">
        <v>456</v>
      </c>
      <c r="P21" s="40" t="s">
        <v>456</v>
      </c>
      <c r="Q21" s="40" t="s">
        <v>456</v>
      </c>
      <c r="R21" s="40" t="s">
        <v>456</v>
      </c>
      <c r="S21" s="45" t="s">
        <v>473</v>
      </c>
      <c r="T21" s="41" t="s">
        <v>456</v>
      </c>
      <c r="U21" s="40"/>
      <c r="V21" s="42"/>
      <c r="W21" s="40" t="s">
        <v>456</v>
      </c>
      <c r="X21" s="43" t="s">
        <v>456</v>
      </c>
      <c r="Y21" s="40"/>
      <c r="Z21" s="44"/>
    </row>
    <row r="22" spans="1:26" ht="22.9" customHeight="1" x14ac:dyDescent="0.25">
      <c r="A22" s="87" t="s">
        <v>144</v>
      </c>
      <c r="B22" s="15" t="s">
        <v>145</v>
      </c>
      <c r="C22" s="112">
        <v>455861.01</v>
      </c>
      <c r="D22" s="112">
        <v>3531383.5</v>
      </c>
      <c r="E22" s="112">
        <v>0</v>
      </c>
      <c r="F22" s="112">
        <v>16.53</v>
      </c>
      <c r="G22" s="38">
        <f t="shared" si="1"/>
        <v>3987261.0399999996</v>
      </c>
      <c r="H22" s="112">
        <v>459744.86</v>
      </c>
      <c r="I22" s="38">
        <f t="shared" si="2"/>
        <v>3527516.1799999997</v>
      </c>
      <c r="J22" s="112">
        <v>1601915</v>
      </c>
      <c r="K22" s="112">
        <v>0</v>
      </c>
      <c r="L22" s="9">
        <f t="shared" si="3"/>
        <v>1925601.1799999997</v>
      </c>
      <c r="M22" s="126" t="s">
        <v>549</v>
      </c>
      <c r="O22" s="40" t="s">
        <v>456</v>
      </c>
      <c r="P22" s="40" t="s">
        <v>456</v>
      </c>
      <c r="Q22" s="40" t="s">
        <v>456</v>
      </c>
      <c r="R22" s="40" t="s">
        <v>456</v>
      </c>
      <c r="S22" s="45" t="s">
        <v>473</v>
      </c>
      <c r="T22" s="41" t="s">
        <v>456</v>
      </c>
      <c r="U22" s="40"/>
      <c r="V22" s="42"/>
      <c r="W22" s="40" t="s">
        <v>456</v>
      </c>
      <c r="X22" s="43" t="s">
        <v>456</v>
      </c>
      <c r="Y22" s="40"/>
      <c r="Z22" s="44"/>
    </row>
    <row r="23" spans="1:26" ht="23.1" customHeight="1" x14ac:dyDescent="0.25">
      <c r="A23" s="87" t="s">
        <v>146</v>
      </c>
      <c r="B23" s="15" t="s">
        <v>147</v>
      </c>
      <c r="C23" s="112">
        <v>0</v>
      </c>
      <c r="D23" s="112">
        <v>1261388.3600000001</v>
      </c>
      <c r="E23" s="112">
        <v>0</v>
      </c>
      <c r="F23" s="112">
        <v>0</v>
      </c>
      <c r="G23" s="38">
        <f t="shared" si="1"/>
        <v>1261388.3600000001</v>
      </c>
      <c r="H23" s="112">
        <v>0</v>
      </c>
      <c r="I23" s="38">
        <f t="shared" si="2"/>
        <v>1261388.3600000001</v>
      </c>
      <c r="J23" s="112">
        <v>0</v>
      </c>
      <c r="K23" s="112">
        <v>0</v>
      </c>
      <c r="L23" s="9">
        <f t="shared" si="3"/>
        <v>1261388.3600000001</v>
      </c>
      <c r="M23" s="126" t="s">
        <v>549</v>
      </c>
      <c r="O23" s="40" t="s">
        <v>456</v>
      </c>
      <c r="P23" s="40" t="s">
        <v>456</v>
      </c>
      <c r="Q23" s="40" t="s">
        <v>456</v>
      </c>
      <c r="R23" s="40" t="s">
        <v>456</v>
      </c>
      <c r="S23" s="45" t="s">
        <v>473</v>
      </c>
      <c r="T23" s="41" t="s">
        <v>456</v>
      </c>
      <c r="U23" s="40"/>
      <c r="V23" s="42"/>
      <c r="W23" s="40" t="s">
        <v>456</v>
      </c>
      <c r="X23" s="43" t="s">
        <v>456</v>
      </c>
      <c r="Y23" s="40"/>
      <c r="Z23" s="44"/>
    </row>
    <row r="24" spans="1:26" ht="23.1" customHeight="1" x14ac:dyDescent="0.25">
      <c r="A24" s="87" t="s">
        <v>148</v>
      </c>
      <c r="B24" s="15" t="s">
        <v>149</v>
      </c>
      <c r="C24" s="112">
        <v>61153.619999999974</v>
      </c>
      <c r="D24" s="112">
        <v>0</v>
      </c>
      <c r="E24" s="112">
        <v>0</v>
      </c>
      <c r="F24" s="112">
        <v>0</v>
      </c>
      <c r="G24" s="38">
        <f t="shared" si="1"/>
        <v>61153.619999999974</v>
      </c>
      <c r="H24" s="112">
        <v>0</v>
      </c>
      <c r="I24" s="38">
        <f t="shared" si="2"/>
        <v>61153.619999999974</v>
      </c>
      <c r="J24" s="112">
        <v>0</v>
      </c>
      <c r="K24" s="112">
        <v>0</v>
      </c>
      <c r="L24" s="9">
        <f t="shared" si="3"/>
        <v>61153.619999999974</v>
      </c>
      <c r="M24" s="126" t="s">
        <v>549</v>
      </c>
      <c r="O24" s="40" t="s">
        <v>456</v>
      </c>
      <c r="P24" s="40" t="s">
        <v>456</v>
      </c>
      <c r="Q24" s="40" t="s">
        <v>456</v>
      </c>
      <c r="R24" s="40" t="s">
        <v>456</v>
      </c>
      <c r="S24" s="45" t="s">
        <v>473</v>
      </c>
      <c r="T24" s="41" t="s">
        <v>456</v>
      </c>
      <c r="U24" s="40"/>
      <c r="V24" s="42"/>
      <c r="W24" s="40" t="s">
        <v>456</v>
      </c>
      <c r="X24" s="43" t="s">
        <v>456</v>
      </c>
      <c r="Y24" s="40"/>
      <c r="Z24" s="44"/>
    </row>
    <row r="25" spans="1:26" ht="23.1" customHeight="1" x14ac:dyDescent="0.25">
      <c r="A25" s="87" t="s">
        <v>150</v>
      </c>
      <c r="B25" s="15" t="s">
        <v>151</v>
      </c>
      <c r="C25" s="112">
        <v>517238.06000000011</v>
      </c>
      <c r="D25" s="112">
        <v>101701.13</v>
      </c>
      <c r="E25" s="112">
        <v>141582.14000000004</v>
      </c>
      <c r="F25" s="112">
        <v>35</v>
      </c>
      <c r="G25" s="38">
        <f t="shared" si="1"/>
        <v>760556.33000000019</v>
      </c>
      <c r="H25" s="112">
        <v>25049.4</v>
      </c>
      <c r="I25" s="38">
        <f t="shared" si="2"/>
        <v>735506.93000000017</v>
      </c>
      <c r="J25" s="112">
        <v>551773.19999999995</v>
      </c>
      <c r="K25" s="112">
        <v>0</v>
      </c>
      <c r="L25" s="9">
        <f t="shared" si="3"/>
        <v>183733.73000000021</v>
      </c>
      <c r="M25" s="126" t="s">
        <v>549</v>
      </c>
      <c r="O25" s="40" t="s">
        <v>456</v>
      </c>
      <c r="P25" s="40" t="s">
        <v>456</v>
      </c>
      <c r="Q25" s="40" t="s">
        <v>456</v>
      </c>
      <c r="R25" s="40" t="s">
        <v>456</v>
      </c>
      <c r="S25" s="45" t="s">
        <v>473</v>
      </c>
      <c r="T25" s="41" t="s">
        <v>456</v>
      </c>
      <c r="U25" s="40"/>
      <c r="V25" s="42"/>
      <c r="W25" s="40" t="s">
        <v>456</v>
      </c>
      <c r="X25" s="43" t="s">
        <v>456</v>
      </c>
      <c r="Y25" s="40"/>
      <c r="Z25" s="44"/>
    </row>
    <row r="26" spans="1:26" ht="23.1" customHeight="1" x14ac:dyDescent="0.25">
      <c r="A26" s="87" t="s">
        <v>152</v>
      </c>
      <c r="B26" s="15" t="s">
        <v>153</v>
      </c>
      <c r="C26" s="112">
        <v>572412.49</v>
      </c>
      <c r="D26" s="112">
        <v>2443588.0600000024</v>
      </c>
      <c r="E26" s="112">
        <v>0</v>
      </c>
      <c r="F26" s="112">
        <v>0</v>
      </c>
      <c r="G26" s="38">
        <f t="shared" si="1"/>
        <v>3016000.5500000026</v>
      </c>
      <c r="H26" s="112">
        <v>0</v>
      </c>
      <c r="I26" s="38">
        <f t="shared" si="2"/>
        <v>3016000.5500000026</v>
      </c>
      <c r="J26" s="112">
        <v>507820.86</v>
      </c>
      <c r="K26" s="112">
        <v>0</v>
      </c>
      <c r="L26" s="9">
        <f t="shared" si="3"/>
        <v>2508179.6900000027</v>
      </c>
      <c r="M26" s="126" t="s">
        <v>549</v>
      </c>
      <c r="O26" s="40" t="s">
        <v>456</v>
      </c>
      <c r="P26" s="40" t="s">
        <v>456</v>
      </c>
      <c r="Q26" s="40" t="s">
        <v>456</v>
      </c>
      <c r="R26" s="40" t="s">
        <v>456</v>
      </c>
      <c r="S26" s="45" t="s">
        <v>473</v>
      </c>
      <c r="T26" s="41" t="s">
        <v>456</v>
      </c>
      <c r="U26" s="40"/>
      <c r="V26" s="42"/>
      <c r="W26" s="40" t="s">
        <v>456</v>
      </c>
      <c r="X26" s="43" t="s">
        <v>456</v>
      </c>
      <c r="Y26" s="40"/>
      <c r="Z26" s="44"/>
    </row>
    <row r="27" spans="1:26" ht="23.1" customHeight="1" x14ac:dyDescent="0.25">
      <c r="A27" s="87" t="s">
        <v>154</v>
      </c>
      <c r="B27" s="15" t="s">
        <v>427</v>
      </c>
      <c r="C27" s="112">
        <v>0</v>
      </c>
      <c r="D27" s="112">
        <v>0</v>
      </c>
      <c r="E27" s="112">
        <v>0</v>
      </c>
      <c r="F27" s="112">
        <v>0</v>
      </c>
      <c r="G27" s="38">
        <f t="shared" si="1"/>
        <v>0</v>
      </c>
      <c r="H27" s="112">
        <v>0</v>
      </c>
      <c r="I27" s="38">
        <f t="shared" si="2"/>
        <v>0</v>
      </c>
      <c r="J27" s="112">
        <v>0</v>
      </c>
      <c r="K27" s="112">
        <v>0</v>
      </c>
      <c r="L27" s="9">
        <f t="shared" si="3"/>
        <v>0</v>
      </c>
      <c r="M27" s="126" t="s">
        <v>549</v>
      </c>
      <c r="O27" s="40" t="s">
        <v>456</v>
      </c>
      <c r="P27" s="40" t="s">
        <v>456</v>
      </c>
      <c r="Q27" s="40" t="s">
        <v>456</v>
      </c>
      <c r="R27" s="40" t="s">
        <v>456</v>
      </c>
      <c r="S27" s="45" t="s">
        <v>473</v>
      </c>
      <c r="T27" s="41" t="s">
        <v>456</v>
      </c>
      <c r="U27" s="40"/>
      <c r="V27" s="42"/>
      <c r="W27" s="40" t="s">
        <v>456</v>
      </c>
      <c r="X27" s="43" t="s">
        <v>456</v>
      </c>
      <c r="Y27" s="40"/>
      <c r="Z27" s="44"/>
    </row>
    <row r="28" spans="1:26" ht="23.1" customHeight="1" x14ac:dyDescent="0.25">
      <c r="A28" s="87" t="s">
        <v>155</v>
      </c>
      <c r="B28" s="15" t="s">
        <v>156</v>
      </c>
      <c r="C28" s="9">
        <f>SUM(C17:C27)</f>
        <v>6089899.46</v>
      </c>
      <c r="D28" s="9">
        <f t="shared" ref="D28:I28" si="4">SUM(D17:D27)</f>
        <v>14200849.73</v>
      </c>
      <c r="E28" s="9">
        <f t="shared" si="4"/>
        <v>1176729.58</v>
      </c>
      <c r="F28" s="9">
        <f t="shared" si="4"/>
        <v>51.53</v>
      </c>
      <c r="G28" s="9">
        <f t="shared" si="4"/>
        <v>21467530.300000004</v>
      </c>
      <c r="H28" s="9">
        <f t="shared" si="4"/>
        <v>807675.91</v>
      </c>
      <c r="I28" s="9">
        <f t="shared" si="4"/>
        <v>20659854.390000001</v>
      </c>
      <c r="J28" s="9">
        <f>SUM(J17:J27)</f>
        <v>2789341.06</v>
      </c>
      <c r="K28" s="9">
        <f>SUM(K17:K27)</f>
        <v>0</v>
      </c>
      <c r="L28" s="9">
        <f>SUM(L17:L27)</f>
        <v>17870513.329999998</v>
      </c>
      <c r="M28" s="179" t="s">
        <v>549</v>
      </c>
      <c r="O28" s="40"/>
      <c r="P28" s="40"/>
      <c r="Q28" s="40"/>
      <c r="R28" s="40"/>
      <c r="S28" s="40"/>
      <c r="T28" s="41"/>
      <c r="U28" s="40"/>
      <c r="V28" s="42"/>
      <c r="W28" s="40"/>
      <c r="X28" s="43"/>
      <c r="Y28" s="40"/>
      <c r="Z28" s="44"/>
    </row>
    <row r="29" spans="1:26" ht="23.1" customHeight="1" x14ac:dyDescent="0.25">
      <c r="A29" s="87"/>
      <c r="B29" s="16" t="s">
        <v>157</v>
      </c>
      <c r="C29" s="179" t="s">
        <v>549</v>
      </c>
      <c r="D29" s="179" t="s">
        <v>549</v>
      </c>
      <c r="E29" s="179" t="s">
        <v>549</v>
      </c>
      <c r="F29" s="179" t="s">
        <v>549</v>
      </c>
      <c r="G29" s="179" t="s">
        <v>549</v>
      </c>
      <c r="H29" s="179" t="s">
        <v>549</v>
      </c>
      <c r="I29" s="179" t="s">
        <v>549</v>
      </c>
      <c r="J29" s="179" t="s">
        <v>549</v>
      </c>
      <c r="K29" s="179" t="s">
        <v>549</v>
      </c>
      <c r="L29" s="179" t="s">
        <v>549</v>
      </c>
      <c r="M29" s="179" t="s">
        <v>549</v>
      </c>
      <c r="N29" s="119"/>
      <c r="O29" s="43"/>
      <c r="P29" s="40"/>
      <c r="Q29" s="40"/>
      <c r="R29" s="40"/>
      <c r="S29" s="40"/>
      <c r="T29" s="41"/>
      <c r="U29" s="40"/>
      <c r="V29" s="42"/>
      <c r="W29" s="40"/>
      <c r="X29" s="43"/>
      <c r="Y29" s="40"/>
      <c r="Z29" s="44"/>
    </row>
    <row r="30" spans="1:26" ht="23.1" customHeight="1" x14ac:dyDescent="0.25">
      <c r="A30" s="87" t="s">
        <v>158</v>
      </c>
      <c r="B30" s="15" t="s">
        <v>159</v>
      </c>
      <c r="C30" s="112">
        <v>150356.91999999969</v>
      </c>
      <c r="D30" s="112">
        <v>241130.31</v>
      </c>
      <c r="E30" s="112">
        <v>543198.69999999984</v>
      </c>
      <c r="F30" s="112">
        <v>4110</v>
      </c>
      <c r="G30" s="38">
        <f>SUM(C30:F30)</f>
        <v>938795.92999999947</v>
      </c>
      <c r="H30" s="112">
        <v>61372.08</v>
      </c>
      <c r="I30" s="38">
        <f>G30-H30</f>
        <v>877423.84999999951</v>
      </c>
      <c r="J30" s="112">
        <v>494239.38</v>
      </c>
      <c r="K30" s="112">
        <v>0</v>
      </c>
      <c r="L30" s="9">
        <f>I30-(J30+K30)</f>
        <v>383184.46999999951</v>
      </c>
      <c r="M30" s="180" t="s">
        <v>549</v>
      </c>
      <c r="N30" s="119"/>
      <c r="O30" s="43" t="s">
        <v>456</v>
      </c>
      <c r="P30" s="40" t="s">
        <v>456</v>
      </c>
      <c r="Q30" s="40" t="s">
        <v>456</v>
      </c>
      <c r="R30" s="40" t="s">
        <v>456</v>
      </c>
      <c r="S30" s="45" t="s">
        <v>473</v>
      </c>
      <c r="T30" s="41" t="s">
        <v>456</v>
      </c>
      <c r="U30" s="40"/>
      <c r="V30" s="42"/>
      <c r="W30" s="40" t="s">
        <v>456</v>
      </c>
      <c r="X30" s="43" t="s">
        <v>456</v>
      </c>
      <c r="Y30" s="40"/>
      <c r="Z30" s="44"/>
    </row>
    <row r="31" spans="1:26" ht="23.1" customHeight="1" x14ac:dyDescent="0.25">
      <c r="A31" s="87"/>
      <c r="B31" s="16" t="s">
        <v>160</v>
      </c>
      <c r="C31" s="179" t="s">
        <v>549</v>
      </c>
      <c r="D31" s="179" t="s">
        <v>549</v>
      </c>
      <c r="E31" s="179" t="s">
        <v>549</v>
      </c>
      <c r="F31" s="179" t="s">
        <v>549</v>
      </c>
      <c r="G31" s="179" t="s">
        <v>549</v>
      </c>
      <c r="H31" s="179" t="s">
        <v>549</v>
      </c>
      <c r="I31" s="179" t="s">
        <v>549</v>
      </c>
      <c r="J31" s="179" t="s">
        <v>549</v>
      </c>
      <c r="K31" s="179" t="s">
        <v>549</v>
      </c>
      <c r="L31" s="179" t="s">
        <v>549</v>
      </c>
      <c r="M31" s="179" t="s">
        <v>549</v>
      </c>
      <c r="N31" s="170"/>
      <c r="O31" s="40"/>
      <c r="P31" s="40"/>
      <c r="Q31" s="40"/>
      <c r="R31" s="40"/>
      <c r="S31" s="40"/>
      <c r="T31" s="41"/>
      <c r="U31" s="40"/>
      <c r="V31" s="42"/>
      <c r="W31" s="40"/>
      <c r="X31" s="43"/>
      <c r="Y31" s="40"/>
      <c r="Z31" s="44"/>
    </row>
    <row r="32" spans="1:26" ht="23.1" customHeight="1" x14ac:dyDescent="0.25">
      <c r="A32" s="87" t="s">
        <v>161</v>
      </c>
      <c r="B32" s="15" t="s">
        <v>162</v>
      </c>
      <c r="C32" s="112">
        <v>7325727.2800000003</v>
      </c>
      <c r="D32" s="112">
        <v>2050575.44</v>
      </c>
      <c r="E32" s="112">
        <v>1287680.7800000005</v>
      </c>
      <c r="F32" s="112">
        <v>16010.34</v>
      </c>
      <c r="G32" s="38">
        <f>SUM(C32:F32)</f>
        <v>10679993.840000002</v>
      </c>
      <c r="H32" s="112">
        <v>250874.68</v>
      </c>
      <c r="I32" s="38">
        <f>G32-H32</f>
        <v>10429119.160000002</v>
      </c>
      <c r="J32" s="112">
        <v>1090045</v>
      </c>
      <c r="K32" s="112">
        <v>0</v>
      </c>
      <c r="L32" s="9">
        <f>I32-(J32+K32)</f>
        <v>9339074.160000002</v>
      </c>
      <c r="M32" s="126" t="s">
        <v>549</v>
      </c>
      <c r="O32" s="40" t="s">
        <v>456</v>
      </c>
      <c r="P32" s="40" t="s">
        <v>456</v>
      </c>
      <c r="Q32" s="40" t="s">
        <v>456</v>
      </c>
      <c r="R32" s="40" t="s">
        <v>456</v>
      </c>
      <c r="S32" s="45" t="s">
        <v>473</v>
      </c>
      <c r="T32" s="41" t="s">
        <v>456</v>
      </c>
      <c r="U32" s="40"/>
      <c r="V32" s="42"/>
      <c r="W32" s="40" t="s">
        <v>456</v>
      </c>
      <c r="X32" s="43" t="s">
        <v>456</v>
      </c>
      <c r="Y32" s="40"/>
      <c r="Z32" s="44"/>
    </row>
    <row r="33" spans="1:26" ht="23.1" customHeight="1" x14ac:dyDescent="0.25">
      <c r="A33" s="87" t="s">
        <v>163</v>
      </c>
      <c r="B33" s="15" t="s">
        <v>164</v>
      </c>
      <c r="C33" s="112">
        <v>1777762.4100000001</v>
      </c>
      <c r="D33" s="112">
        <v>58009.67</v>
      </c>
      <c r="E33" s="112">
        <v>0</v>
      </c>
      <c r="F33" s="112">
        <v>0</v>
      </c>
      <c r="G33" s="38">
        <f>SUM(C33:F33)</f>
        <v>1835772.08</v>
      </c>
      <c r="H33" s="112">
        <v>651639.17999999993</v>
      </c>
      <c r="I33" s="38">
        <f>G33-H33</f>
        <v>1184132.9000000001</v>
      </c>
      <c r="J33" s="112">
        <v>0</v>
      </c>
      <c r="K33" s="112">
        <v>0</v>
      </c>
      <c r="L33" s="9">
        <f>I33-(J33+K33)</f>
        <v>1184132.9000000001</v>
      </c>
      <c r="M33" s="126" t="s">
        <v>549</v>
      </c>
      <c r="O33" s="40" t="s">
        <v>456</v>
      </c>
      <c r="P33" s="40" t="s">
        <v>456</v>
      </c>
      <c r="Q33" s="40" t="s">
        <v>456</v>
      </c>
      <c r="R33" s="40" t="s">
        <v>456</v>
      </c>
      <c r="S33" s="45" t="s">
        <v>473</v>
      </c>
      <c r="T33" s="41" t="s">
        <v>456</v>
      </c>
      <c r="U33" s="40"/>
      <c r="V33" s="42"/>
      <c r="W33" s="40" t="s">
        <v>456</v>
      </c>
      <c r="X33" s="43" t="s">
        <v>456</v>
      </c>
      <c r="Y33" s="40"/>
      <c r="Z33" s="44"/>
    </row>
    <row r="34" spans="1:26" ht="23.1" customHeight="1" x14ac:dyDescent="0.25">
      <c r="A34" s="87" t="s">
        <v>165</v>
      </c>
      <c r="B34" s="15" t="s">
        <v>166</v>
      </c>
      <c r="C34" s="112">
        <v>1040</v>
      </c>
      <c r="D34" s="112">
        <v>448</v>
      </c>
      <c r="E34" s="112">
        <v>8304.9</v>
      </c>
      <c r="F34" s="112">
        <v>0</v>
      </c>
      <c r="G34" s="38">
        <f>SUM(C34:F34)</f>
        <v>9792.9</v>
      </c>
      <c r="H34" s="112">
        <v>27450.74</v>
      </c>
      <c r="I34" s="38">
        <f>G34-H34</f>
        <v>-17657.840000000004</v>
      </c>
      <c r="J34" s="112">
        <v>0</v>
      </c>
      <c r="K34" s="112">
        <v>10000</v>
      </c>
      <c r="L34" s="9">
        <f>I34-(J34+K34)</f>
        <v>-27657.840000000004</v>
      </c>
      <c r="M34" s="126" t="s">
        <v>549</v>
      </c>
      <c r="O34" s="40" t="s">
        <v>456</v>
      </c>
      <c r="P34" s="40" t="s">
        <v>456</v>
      </c>
      <c r="Q34" s="40" t="s">
        <v>456</v>
      </c>
      <c r="R34" s="40" t="s">
        <v>456</v>
      </c>
      <c r="S34" s="45" t="s">
        <v>473</v>
      </c>
      <c r="T34" s="41" t="s">
        <v>456</v>
      </c>
      <c r="U34" s="40"/>
      <c r="V34" s="42"/>
      <c r="W34" s="40" t="s">
        <v>456</v>
      </c>
      <c r="X34" s="43" t="s">
        <v>456</v>
      </c>
      <c r="Y34" s="40"/>
      <c r="Z34" s="44"/>
    </row>
    <row r="35" spans="1:26" ht="23.1" customHeight="1" x14ac:dyDescent="0.25">
      <c r="A35" s="87" t="s">
        <v>167</v>
      </c>
      <c r="B35" s="15" t="s">
        <v>168</v>
      </c>
      <c r="C35" s="9">
        <f>SUM(C32:C34)</f>
        <v>9104529.6900000013</v>
      </c>
      <c r="D35" s="9">
        <f t="shared" ref="D35:I35" si="5">SUM(D32:D34)</f>
        <v>2109033.11</v>
      </c>
      <c r="E35" s="9">
        <f t="shared" si="5"/>
        <v>1295985.6800000004</v>
      </c>
      <c r="F35" s="9">
        <f t="shared" si="5"/>
        <v>16010.34</v>
      </c>
      <c r="G35" s="9">
        <f t="shared" si="5"/>
        <v>12525558.820000002</v>
      </c>
      <c r="H35" s="9">
        <f t="shared" si="5"/>
        <v>929964.59999999986</v>
      </c>
      <c r="I35" s="9">
        <f t="shared" si="5"/>
        <v>11595594.220000003</v>
      </c>
      <c r="J35" s="9">
        <f>SUM(J32:J34)</f>
        <v>1090045</v>
      </c>
      <c r="K35" s="9">
        <f>SUM(K32:K34)</f>
        <v>10000</v>
      </c>
      <c r="L35" s="9">
        <f>SUM(L32:L34)</f>
        <v>10495549.220000003</v>
      </c>
      <c r="M35" s="179" t="s">
        <v>549</v>
      </c>
      <c r="O35" s="40"/>
      <c r="P35" s="40"/>
      <c r="Q35" s="40"/>
      <c r="R35" s="40"/>
      <c r="S35" s="40"/>
      <c r="T35" s="41"/>
      <c r="U35" s="40"/>
      <c r="V35" s="42"/>
      <c r="W35" s="40"/>
      <c r="X35" s="43"/>
      <c r="Y35" s="40"/>
      <c r="Z35" s="44"/>
    </row>
    <row r="36" spans="1:26" ht="23.1" customHeight="1" x14ac:dyDescent="0.25">
      <c r="A36" s="87"/>
      <c r="B36" s="16" t="s">
        <v>169</v>
      </c>
      <c r="C36" s="179" t="s">
        <v>549</v>
      </c>
      <c r="D36" s="179" t="s">
        <v>549</v>
      </c>
      <c r="E36" s="179" t="s">
        <v>549</v>
      </c>
      <c r="F36" s="179" t="s">
        <v>549</v>
      </c>
      <c r="G36" s="179" t="s">
        <v>549</v>
      </c>
      <c r="H36" s="179" t="s">
        <v>549</v>
      </c>
      <c r="I36" s="179" t="s">
        <v>549</v>
      </c>
      <c r="J36" s="179" t="s">
        <v>549</v>
      </c>
      <c r="K36" s="179" t="s">
        <v>549</v>
      </c>
      <c r="L36" s="179" t="s">
        <v>549</v>
      </c>
      <c r="M36" s="179" t="s">
        <v>549</v>
      </c>
      <c r="O36" s="40"/>
      <c r="P36" s="40"/>
      <c r="Q36" s="40"/>
      <c r="R36" s="40"/>
      <c r="S36" s="40"/>
      <c r="T36" s="41"/>
      <c r="U36" s="40"/>
      <c r="V36" s="42"/>
      <c r="W36" s="40"/>
      <c r="X36" s="43"/>
      <c r="Y36" s="40"/>
      <c r="Z36" s="44"/>
    </row>
    <row r="37" spans="1:26" ht="23.1" customHeight="1" x14ac:dyDescent="0.25">
      <c r="A37" s="87" t="s">
        <v>170</v>
      </c>
      <c r="B37" s="15" t="s">
        <v>171</v>
      </c>
      <c r="C37" s="112">
        <v>721802.11</v>
      </c>
      <c r="D37" s="112">
        <v>0</v>
      </c>
      <c r="E37" s="112">
        <v>0</v>
      </c>
      <c r="F37" s="112">
        <v>0</v>
      </c>
      <c r="G37" s="38">
        <f>SUM(C37:F37)</f>
        <v>721802.11</v>
      </c>
      <c r="H37" s="112">
        <v>0</v>
      </c>
      <c r="I37" s="38">
        <f>G37-H37</f>
        <v>721802.11</v>
      </c>
      <c r="J37" s="112">
        <v>0</v>
      </c>
      <c r="K37" s="112">
        <v>0</v>
      </c>
      <c r="L37" s="9">
        <f>I37-(J37+K37)</f>
        <v>721802.11</v>
      </c>
      <c r="M37" s="126" t="s">
        <v>549</v>
      </c>
      <c r="O37" s="40" t="s">
        <v>456</v>
      </c>
      <c r="P37" s="40" t="s">
        <v>456</v>
      </c>
      <c r="Q37" s="40" t="s">
        <v>456</v>
      </c>
      <c r="R37" s="40" t="s">
        <v>456</v>
      </c>
      <c r="S37" s="45" t="s">
        <v>473</v>
      </c>
      <c r="T37" s="41" t="s">
        <v>456</v>
      </c>
      <c r="U37" s="40"/>
      <c r="V37" s="42"/>
      <c r="W37" s="40" t="s">
        <v>456</v>
      </c>
      <c r="X37" s="43" t="s">
        <v>456</v>
      </c>
      <c r="Y37" s="40"/>
      <c r="Z37" s="44"/>
    </row>
    <row r="38" spans="1:26" ht="23.1" customHeight="1" x14ac:dyDescent="0.25">
      <c r="A38" s="87" t="s">
        <v>172</v>
      </c>
      <c r="B38" s="15" t="s">
        <v>173</v>
      </c>
      <c r="C38" s="112">
        <v>2166729.36</v>
      </c>
      <c r="D38" s="112">
        <v>953200.39</v>
      </c>
      <c r="E38" s="112">
        <v>910</v>
      </c>
      <c r="F38" s="112">
        <v>81800</v>
      </c>
      <c r="G38" s="38">
        <f>SUM(C38:F38)</f>
        <v>3202639.75</v>
      </c>
      <c r="H38" s="112">
        <v>1134695.3700000001</v>
      </c>
      <c r="I38" s="38">
        <f>G38-H38</f>
        <v>2067944.38</v>
      </c>
      <c r="J38" s="112">
        <v>0</v>
      </c>
      <c r="K38" s="112">
        <v>0</v>
      </c>
      <c r="L38" s="9">
        <f>I38-(J38+K38)</f>
        <v>2067944.38</v>
      </c>
      <c r="M38" s="126" t="s">
        <v>549</v>
      </c>
      <c r="O38" s="40" t="s">
        <v>456</v>
      </c>
      <c r="P38" s="40" t="s">
        <v>456</v>
      </c>
      <c r="Q38" s="40" t="s">
        <v>456</v>
      </c>
      <c r="R38" s="40" t="s">
        <v>456</v>
      </c>
      <c r="S38" s="45" t="s">
        <v>473</v>
      </c>
      <c r="T38" s="41" t="s">
        <v>456</v>
      </c>
      <c r="U38" s="40"/>
      <c r="V38" s="42"/>
      <c r="W38" s="40" t="s">
        <v>456</v>
      </c>
      <c r="X38" s="43" t="s">
        <v>456</v>
      </c>
      <c r="Y38" s="40"/>
      <c r="Z38" s="44"/>
    </row>
    <row r="39" spans="1:26" ht="23.1" customHeight="1" x14ac:dyDescent="0.25">
      <c r="A39" s="87" t="s">
        <v>174</v>
      </c>
      <c r="B39" s="15" t="s">
        <v>175</v>
      </c>
      <c r="C39" s="112">
        <v>0</v>
      </c>
      <c r="D39" s="112">
        <v>0</v>
      </c>
      <c r="E39" s="112">
        <v>0</v>
      </c>
      <c r="F39" s="112">
        <v>0</v>
      </c>
      <c r="G39" s="38">
        <f>SUM(C39:F39)</f>
        <v>0</v>
      </c>
      <c r="H39" s="112">
        <v>0</v>
      </c>
      <c r="I39" s="38">
        <f>G39-H39</f>
        <v>0</v>
      </c>
      <c r="J39" s="112">
        <v>0</v>
      </c>
      <c r="K39" s="112">
        <v>0</v>
      </c>
      <c r="L39" s="9">
        <f>I39-(J39+K39)</f>
        <v>0</v>
      </c>
      <c r="M39" s="126" t="s">
        <v>549</v>
      </c>
      <c r="O39" s="40" t="s">
        <v>456</v>
      </c>
      <c r="P39" s="40" t="s">
        <v>456</v>
      </c>
      <c r="Q39" s="40" t="s">
        <v>456</v>
      </c>
      <c r="R39" s="40" t="s">
        <v>456</v>
      </c>
      <c r="S39" s="45" t="s">
        <v>473</v>
      </c>
      <c r="T39" s="41" t="s">
        <v>456</v>
      </c>
      <c r="U39" s="40"/>
      <c r="V39" s="42"/>
      <c r="W39" s="40" t="s">
        <v>456</v>
      </c>
      <c r="X39" s="43" t="s">
        <v>456</v>
      </c>
      <c r="Y39" s="40"/>
      <c r="Z39" s="44"/>
    </row>
    <row r="40" spans="1:26" ht="23.1" customHeight="1" x14ac:dyDescent="0.25">
      <c r="A40" s="87" t="s">
        <v>176</v>
      </c>
      <c r="B40" s="15" t="s">
        <v>177</v>
      </c>
      <c r="C40" s="112">
        <v>1305538.3300000003</v>
      </c>
      <c r="D40" s="112">
        <v>213504.9300000002</v>
      </c>
      <c r="E40" s="112">
        <v>4188481.82</v>
      </c>
      <c r="F40" s="112">
        <v>1698.96</v>
      </c>
      <c r="G40" s="38">
        <f>SUM(C40:F40)</f>
        <v>5709224.04</v>
      </c>
      <c r="H40" s="112">
        <v>1061500</v>
      </c>
      <c r="I40" s="38">
        <f>G40-H40</f>
        <v>4647724.04</v>
      </c>
      <c r="J40" s="112">
        <v>814800</v>
      </c>
      <c r="K40" s="112">
        <v>0</v>
      </c>
      <c r="L40" s="9">
        <f>I40-(J40+K40)</f>
        <v>3832924.04</v>
      </c>
      <c r="M40" s="126" t="s">
        <v>549</v>
      </c>
      <c r="O40" s="40" t="s">
        <v>456</v>
      </c>
      <c r="P40" s="40" t="s">
        <v>456</v>
      </c>
      <c r="Q40" s="40" t="s">
        <v>456</v>
      </c>
      <c r="R40" s="40" t="s">
        <v>456</v>
      </c>
      <c r="S40" s="45" t="s">
        <v>473</v>
      </c>
      <c r="T40" s="41" t="s">
        <v>456</v>
      </c>
      <c r="U40" s="40"/>
      <c r="V40" s="42"/>
      <c r="W40" s="40" t="s">
        <v>456</v>
      </c>
      <c r="X40" s="43" t="s">
        <v>456</v>
      </c>
      <c r="Y40" s="40"/>
      <c r="Z40" s="44"/>
    </row>
    <row r="41" spans="1:26" ht="23.1" customHeight="1" x14ac:dyDescent="0.25">
      <c r="A41" s="87" t="s">
        <v>178</v>
      </c>
      <c r="B41" s="15" t="s">
        <v>179</v>
      </c>
      <c r="C41" s="112">
        <v>2054551.9699999988</v>
      </c>
      <c r="D41" s="112">
        <v>401981.28</v>
      </c>
      <c r="E41" s="112">
        <v>135502</v>
      </c>
      <c r="F41" s="112">
        <v>153708.25</v>
      </c>
      <c r="G41" s="38">
        <f>SUM(C41:F41)</f>
        <v>2745743.4999999991</v>
      </c>
      <c r="H41" s="112">
        <v>1672.91</v>
      </c>
      <c r="I41" s="38">
        <f>G41-H41</f>
        <v>2744070.5899999989</v>
      </c>
      <c r="J41" s="112">
        <v>155500</v>
      </c>
      <c r="K41" s="112">
        <v>16500</v>
      </c>
      <c r="L41" s="9">
        <f>I41-(J41+K41)</f>
        <v>2572070.5899999989</v>
      </c>
      <c r="M41" s="126" t="s">
        <v>549</v>
      </c>
      <c r="O41" s="40" t="s">
        <v>456</v>
      </c>
      <c r="P41" s="40" t="s">
        <v>456</v>
      </c>
      <c r="Q41" s="40" t="s">
        <v>456</v>
      </c>
      <c r="R41" s="40" t="s">
        <v>456</v>
      </c>
      <c r="S41" s="45" t="s">
        <v>473</v>
      </c>
      <c r="T41" s="41" t="s">
        <v>456</v>
      </c>
      <c r="U41" s="40"/>
      <c r="V41" s="42"/>
      <c r="W41" s="40" t="s">
        <v>456</v>
      </c>
      <c r="X41" s="43" t="s">
        <v>456</v>
      </c>
      <c r="Y41" s="40"/>
      <c r="Z41" s="44"/>
    </row>
    <row r="42" spans="1:26" ht="23.1" customHeight="1" x14ac:dyDescent="0.25">
      <c r="A42" s="87" t="s">
        <v>180</v>
      </c>
      <c r="B42" s="15" t="s">
        <v>181</v>
      </c>
      <c r="C42" s="9">
        <f>SUM(C37:C41)</f>
        <v>6248621.7699999986</v>
      </c>
      <c r="D42" s="9">
        <f t="shared" ref="D42:I42" si="6">SUM(D37:D41)</f>
        <v>1568686.6000000003</v>
      </c>
      <c r="E42" s="9">
        <f t="shared" si="6"/>
        <v>4324893.82</v>
      </c>
      <c r="F42" s="9">
        <f t="shared" si="6"/>
        <v>237207.21000000002</v>
      </c>
      <c r="G42" s="9">
        <f t="shared" si="6"/>
        <v>12379409.399999999</v>
      </c>
      <c r="H42" s="9">
        <f t="shared" si="6"/>
        <v>2197868.2800000003</v>
      </c>
      <c r="I42" s="9">
        <f t="shared" si="6"/>
        <v>10181541.119999997</v>
      </c>
      <c r="J42" s="9">
        <f>SUM(J37:J41)</f>
        <v>970300</v>
      </c>
      <c r="K42" s="9">
        <f>SUM(K37:K41)</f>
        <v>16500</v>
      </c>
      <c r="L42" s="9">
        <f>SUM(L37:L41)</f>
        <v>9194741.1199999973</v>
      </c>
      <c r="M42" s="179" t="s">
        <v>549</v>
      </c>
      <c r="O42" s="40"/>
      <c r="P42" s="40"/>
      <c r="Q42" s="40"/>
      <c r="R42" s="40"/>
      <c r="S42" s="40"/>
      <c r="T42" s="41"/>
      <c r="U42" s="40"/>
      <c r="V42" s="42"/>
      <c r="W42" s="40"/>
      <c r="X42" s="43"/>
      <c r="Y42" s="40"/>
      <c r="Z42" s="44"/>
    </row>
    <row r="43" spans="1:26" ht="23.1" customHeight="1" x14ac:dyDescent="0.25">
      <c r="A43" s="87"/>
      <c r="B43" s="16" t="s">
        <v>182</v>
      </c>
      <c r="C43" s="179" t="s">
        <v>549</v>
      </c>
      <c r="D43" s="179" t="s">
        <v>549</v>
      </c>
      <c r="E43" s="179" t="s">
        <v>549</v>
      </c>
      <c r="F43" s="179" t="s">
        <v>549</v>
      </c>
      <c r="G43" s="179" t="s">
        <v>549</v>
      </c>
      <c r="H43" s="179" t="s">
        <v>549</v>
      </c>
      <c r="I43" s="179" t="s">
        <v>549</v>
      </c>
      <c r="J43" s="179" t="s">
        <v>549</v>
      </c>
      <c r="K43" s="179" t="s">
        <v>549</v>
      </c>
      <c r="L43" s="179" t="s">
        <v>549</v>
      </c>
      <c r="M43" s="179" t="s">
        <v>549</v>
      </c>
      <c r="O43" s="40"/>
      <c r="P43" s="40"/>
      <c r="Q43" s="40"/>
      <c r="R43" s="40"/>
      <c r="S43" s="40"/>
      <c r="T43" s="41"/>
      <c r="U43" s="40"/>
      <c r="V43" s="42"/>
      <c r="W43" s="40"/>
      <c r="X43" s="43"/>
      <c r="Y43" s="40"/>
      <c r="Z43" s="44"/>
    </row>
    <row r="44" spans="1:26" ht="23.1" customHeight="1" x14ac:dyDescent="0.25">
      <c r="A44" s="87" t="s">
        <v>183</v>
      </c>
      <c r="B44" s="15" t="s">
        <v>184</v>
      </c>
      <c r="C44" s="112">
        <v>0</v>
      </c>
      <c r="D44" s="112">
        <v>0</v>
      </c>
      <c r="E44" s="112">
        <v>482649.54</v>
      </c>
      <c r="F44" s="112">
        <v>0</v>
      </c>
      <c r="G44" s="38">
        <f>SUM(C44:F44)</f>
        <v>482649.54</v>
      </c>
      <c r="H44" s="112">
        <v>0</v>
      </c>
      <c r="I44" s="38">
        <f>G44-H44</f>
        <v>482649.54</v>
      </c>
      <c r="J44" s="112">
        <v>0</v>
      </c>
      <c r="K44" s="112">
        <v>0</v>
      </c>
      <c r="L44" s="9">
        <f>I44-(J44+K44)</f>
        <v>482649.54</v>
      </c>
      <c r="M44" s="126" t="s">
        <v>549</v>
      </c>
      <c r="O44" s="40" t="s">
        <v>456</v>
      </c>
      <c r="P44" s="40" t="s">
        <v>456</v>
      </c>
      <c r="Q44" s="40" t="s">
        <v>456</v>
      </c>
      <c r="R44" s="40" t="s">
        <v>456</v>
      </c>
      <c r="S44" s="45" t="s">
        <v>473</v>
      </c>
      <c r="T44" s="41" t="s">
        <v>456</v>
      </c>
      <c r="U44" s="40"/>
      <c r="V44" s="42"/>
      <c r="W44" s="40" t="s">
        <v>456</v>
      </c>
      <c r="X44" s="43" t="s">
        <v>456</v>
      </c>
      <c r="Y44" s="40"/>
      <c r="Z44" s="44"/>
    </row>
    <row r="45" spans="1:26" ht="23.1" customHeight="1" x14ac:dyDescent="0.25">
      <c r="A45" s="87" t="s">
        <v>185</v>
      </c>
      <c r="B45" s="15" t="s">
        <v>186</v>
      </c>
      <c r="C45" s="112">
        <v>0</v>
      </c>
      <c r="D45" s="112">
        <v>286895</v>
      </c>
      <c r="E45" s="112">
        <v>265417</v>
      </c>
      <c r="F45" s="112">
        <v>256273.04</v>
      </c>
      <c r="G45" s="38">
        <f>SUM(C45:F45)</f>
        <v>808585.04</v>
      </c>
      <c r="H45" s="112">
        <v>228032.11</v>
      </c>
      <c r="I45" s="38">
        <f>G45-H45</f>
        <v>580552.93000000005</v>
      </c>
      <c r="J45" s="112">
        <v>0</v>
      </c>
      <c r="K45" s="112">
        <v>0</v>
      </c>
      <c r="L45" s="9">
        <f>I45-(J45+K45)</f>
        <v>580552.93000000005</v>
      </c>
      <c r="M45" s="126" t="s">
        <v>549</v>
      </c>
      <c r="O45" s="40" t="s">
        <v>456</v>
      </c>
      <c r="P45" s="40" t="s">
        <v>456</v>
      </c>
      <c r="Q45" s="40" t="s">
        <v>456</v>
      </c>
      <c r="R45" s="40" t="s">
        <v>456</v>
      </c>
      <c r="S45" s="45" t="s">
        <v>473</v>
      </c>
      <c r="T45" s="41" t="s">
        <v>456</v>
      </c>
      <c r="U45" s="40"/>
      <c r="V45" s="42"/>
      <c r="W45" s="40" t="s">
        <v>456</v>
      </c>
      <c r="X45" s="43" t="s">
        <v>456</v>
      </c>
      <c r="Y45" s="40"/>
      <c r="Z45" s="44"/>
    </row>
    <row r="46" spans="1:26" ht="23.1" customHeight="1" x14ac:dyDescent="0.25">
      <c r="A46" s="87" t="s">
        <v>187</v>
      </c>
      <c r="B46" s="15" t="s">
        <v>188</v>
      </c>
      <c r="C46" s="9">
        <f>SUM(C44:C45)</f>
        <v>0</v>
      </c>
      <c r="D46" s="9">
        <f t="shared" ref="D46:I46" si="7">SUM(D44:D45)</f>
        <v>286895</v>
      </c>
      <c r="E46" s="9">
        <f t="shared" si="7"/>
        <v>748066.54</v>
      </c>
      <c r="F46" s="9">
        <f t="shared" si="7"/>
        <v>256273.04</v>
      </c>
      <c r="G46" s="9">
        <f t="shared" si="7"/>
        <v>1291234.58</v>
      </c>
      <c r="H46" s="9">
        <f t="shared" si="7"/>
        <v>228032.11</v>
      </c>
      <c r="I46" s="9">
        <f t="shared" si="7"/>
        <v>1063202.47</v>
      </c>
      <c r="J46" s="9">
        <f>SUM(J44:J45)</f>
        <v>0</v>
      </c>
      <c r="K46" s="9">
        <f>SUM(K44:K45)</f>
        <v>0</v>
      </c>
      <c r="L46" s="9">
        <f>SUM(L44:L45)</f>
        <v>1063202.47</v>
      </c>
      <c r="M46" s="179" t="s">
        <v>549</v>
      </c>
      <c r="O46" s="40"/>
      <c r="P46" s="40"/>
      <c r="Q46" s="40"/>
      <c r="R46" s="40"/>
      <c r="S46" s="40"/>
      <c r="T46" s="41"/>
      <c r="U46" s="40"/>
      <c r="V46" s="42"/>
      <c r="W46" s="40"/>
      <c r="X46" s="43"/>
      <c r="Y46" s="40"/>
      <c r="Z46" s="44"/>
    </row>
    <row r="47" spans="1:26" ht="23.1" customHeight="1" x14ac:dyDescent="0.25">
      <c r="A47" s="87"/>
      <c r="B47" s="16" t="s">
        <v>189</v>
      </c>
      <c r="C47" s="179" t="s">
        <v>549</v>
      </c>
      <c r="D47" s="179" t="s">
        <v>549</v>
      </c>
      <c r="E47" s="179" t="s">
        <v>549</v>
      </c>
      <c r="F47" s="179" t="s">
        <v>549</v>
      </c>
      <c r="G47" s="179" t="s">
        <v>549</v>
      </c>
      <c r="H47" s="179" t="s">
        <v>549</v>
      </c>
      <c r="I47" s="179" t="s">
        <v>549</v>
      </c>
      <c r="J47" s="179" t="s">
        <v>549</v>
      </c>
      <c r="K47" s="179" t="s">
        <v>549</v>
      </c>
      <c r="L47" s="179" t="s">
        <v>549</v>
      </c>
      <c r="M47" s="179" t="s">
        <v>549</v>
      </c>
      <c r="O47" s="40"/>
      <c r="P47" s="40"/>
      <c r="Q47" s="40"/>
      <c r="R47" s="40"/>
      <c r="S47" s="40"/>
      <c r="T47" s="41"/>
      <c r="U47" s="40"/>
      <c r="V47" s="42"/>
      <c r="W47" s="40"/>
      <c r="X47" s="43"/>
      <c r="Y47" s="40"/>
      <c r="Z47" s="44"/>
    </row>
    <row r="48" spans="1:26" ht="23.1" customHeight="1" x14ac:dyDescent="0.25">
      <c r="A48" s="87" t="s">
        <v>190</v>
      </c>
      <c r="B48" s="15" t="s">
        <v>191</v>
      </c>
      <c r="C48" s="179" t="s">
        <v>549</v>
      </c>
      <c r="D48" s="179" t="s">
        <v>549</v>
      </c>
      <c r="E48" s="179" t="s">
        <v>549</v>
      </c>
      <c r="F48" s="179" t="s">
        <v>549</v>
      </c>
      <c r="G48" s="112">
        <v>1569187.6899999995</v>
      </c>
      <c r="H48" s="112">
        <v>162219.60999999999</v>
      </c>
      <c r="I48" s="38">
        <f>G48-H48</f>
        <v>1406968.0799999996</v>
      </c>
      <c r="J48" s="179" t="s">
        <v>549</v>
      </c>
      <c r="K48" s="179" t="s">
        <v>549</v>
      </c>
      <c r="L48" s="179" t="s">
        <v>549</v>
      </c>
      <c r="M48" s="126" t="s">
        <v>549</v>
      </c>
      <c r="O48" s="40"/>
      <c r="P48" s="40"/>
      <c r="Q48" s="40"/>
      <c r="R48" s="40"/>
      <c r="S48" s="40" t="s">
        <v>474</v>
      </c>
      <c r="T48" s="41" t="s">
        <v>456</v>
      </c>
      <c r="U48" s="40"/>
      <c r="V48" s="42"/>
      <c r="W48" s="40"/>
      <c r="X48" s="43"/>
      <c r="Y48" s="40"/>
      <c r="Z48" s="44"/>
    </row>
    <row r="49" spans="1:26" ht="23.1" customHeight="1" x14ac:dyDescent="0.25">
      <c r="A49" s="87" t="s">
        <v>192</v>
      </c>
      <c r="B49" s="24" t="s">
        <v>428</v>
      </c>
      <c r="C49" s="179" t="s">
        <v>549</v>
      </c>
      <c r="D49" s="179" t="s">
        <v>549</v>
      </c>
      <c r="E49" s="179" t="s">
        <v>549</v>
      </c>
      <c r="F49" s="179" t="s">
        <v>549</v>
      </c>
      <c r="G49" s="112">
        <v>0</v>
      </c>
      <c r="H49" s="112">
        <v>0</v>
      </c>
      <c r="I49" s="38">
        <f>G49-H49</f>
        <v>0</v>
      </c>
      <c r="J49" s="179" t="s">
        <v>549</v>
      </c>
      <c r="K49" s="179" t="s">
        <v>549</v>
      </c>
      <c r="L49" s="179" t="s">
        <v>549</v>
      </c>
      <c r="M49" s="126" t="s">
        <v>549</v>
      </c>
      <c r="O49" s="40"/>
      <c r="P49" s="40"/>
      <c r="Q49" s="40"/>
      <c r="R49" s="40"/>
      <c r="S49" s="40" t="s">
        <v>474</v>
      </c>
      <c r="T49" s="41" t="s">
        <v>456</v>
      </c>
      <c r="U49" s="40"/>
      <c r="V49" s="42"/>
      <c r="W49" s="40"/>
      <c r="X49" s="43"/>
      <c r="Y49" s="40"/>
      <c r="Z49" s="44"/>
    </row>
    <row r="50" spans="1:26" ht="23.1" customHeight="1" x14ac:dyDescent="0.25">
      <c r="A50" s="87" t="s">
        <v>193</v>
      </c>
      <c r="B50" s="25" t="s">
        <v>429</v>
      </c>
      <c r="C50" s="179" t="s">
        <v>549</v>
      </c>
      <c r="D50" s="179" t="s">
        <v>549</v>
      </c>
      <c r="E50" s="179" t="s">
        <v>549</v>
      </c>
      <c r="F50" s="179" t="s">
        <v>549</v>
      </c>
      <c r="G50" s="179" t="s">
        <v>549</v>
      </c>
      <c r="H50" s="179" t="s">
        <v>549</v>
      </c>
      <c r="I50" s="179" t="s">
        <v>549</v>
      </c>
      <c r="J50" s="179" t="s">
        <v>549</v>
      </c>
      <c r="K50" s="179" t="s">
        <v>549</v>
      </c>
      <c r="L50" s="179" t="s">
        <v>549</v>
      </c>
      <c r="M50" s="179" t="s">
        <v>549</v>
      </c>
      <c r="O50" s="40"/>
      <c r="P50" s="40"/>
      <c r="Q50" s="40"/>
      <c r="R50" s="40"/>
      <c r="S50" s="40"/>
      <c r="T50" s="41"/>
      <c r="U50" s="40"/>
      <c r="V50" s="42"/>
      <c r="W50" s="40"/>
      <c r="X50" s="43"/>
      <c r="Y50" s="40"/>
      <c r="Z50" s="44"/>
    </row>
    <row r="51" spans="1:26" ht="23.1" customHeight="1" x14ac:dyDescent="0.25">
      <c r="A51" s="87" t="s">
        <v>194</v>
      </c>
      <c r="B51" s="15" t="s">
        <v>430</v>
      </c>
      <c r="C51" s="179" t="s">
        <v>549</v>
      </c>
      <c r="D51" s="179" t="s">
        <v>549</v>
      </c>
      <c r="E51" s="179" t="s">
        <v>549</v>
      </c>
      <c r="F51" s="179" t="s">
        <v>549</v>
      </c>
      <c r="G51" s="38">
        <f>G52-G49</f>
        <v>50855333.609999999</v>
      </c>
      <c r="H51" s="38">
        <f>H52-H49</f>
        <v>4387132.5900000008</v>
      </c>
      <c r="I51" s="38">
        <f>I52-I49</f>
        <v>46468201.019999996</v>
      </c>
      <c r="J51" s="179" t="s">
        <v>549</v>
      </c>
      <c r="K51" s="179" t="s">
        <v>549</v>
      </c>
      <c r="L51" s="179" t="s">
        <v>549</v>
      </c>
      <c r="M51" s="179" t="s">
        <v>549</v>
      </c>
      <c r="O51" s="40"/>
      <c r="P51" s="40"/>
      <c r="Q51" s="40"/>
      <c r="R51" s="40"/>
      <c r="S51" s="40"/>
      <c r="T51" s="41"/>
      <c r="U51" s="40"/>
      <c r="V51" s="42"/>
      <c r="W51" s="40"/>
      <c r="X51" s="43"/>
      <c r="Y51" s="40"/>
      <c r="Z51" s="44"/>
    </row>
    <row r="52" spans="1:26" ht="23.1" customHeight="1" x14ac:dyDescent="0.25">
      <c r="A52" s="87" t="s">
        <v>431</v>
      </c>
      <c r="B52" s="15" t="s">
        <v>432</v>
      </c>
      <c r="C52" s="179" t="s">
        <v>549</v>
      </c>
      <c r="D52" s="179" t="s">
        <v>549</v>
      </c>
      <c r="E52" s="179" t="s">
        <v>549</v>
      </c>
      <c r="F52" s="179" t="s">
        <v>549</v>
      </c>
      <c r="G52" s="38">
        <f>G15+G28+G30+G35+G42+G46+G48+G49</f>
        <v>50855333.609999999</v>
      </c>
      <c r="H52" s="38">
        <f>H15+H28+H30+H35+H42+H46+H48+H49</f>
        <v>4387132.5900000008</v>
      </c>
      <c r="I52" s="38">
        <f>I15+I28+I30+I35+I42+I46+I48+I49</f>
        <v>46468201.019999996</v>
      </c>
      <c r="J52" s="179" t="s">
        <v>549</v>
      </c>
      <c r="K52" s="179" t="s">
        <v>549</v>
      </c>
      <c r="L52" s="179" t="s">
        <v>549</v>
      </c>
      <c r="M52" s="179" t="s">
        <v>549</v>
      </c>
      <c r="O52" s="40"/>
      <c r="P52" s="40"/>
      <c r="Q52" s="40"/>
      <c r="R52" s="40"/>
      <c r="S52" s="40"/>
      <c r="T52" s="41"/>
      <c r="U52" s="40"/>
      <c r="V52" s="42"/>
      <c r="W52" s="40"/>
      <c r="X52" s="43"/>
      <c r="Y52" s="40"/>
      <c r="Z52" s="44"/>
    </row>
    <row r="53" spans="1:26" ht="23.1" customHeight="1" x14ac:dyDescent="0.25">
      <c r="A53" s="87"/>
      <c r="B53" s="16" t="s">
        <v>196</v>
      </c>
      <c r="C53" s="179" t="s">
        <v>549</v>
      </c>
      <c r="D53" s="179" t="s">
        <v>549</v>
      </c>
      <c r="E53" s="179" t="s">
        <v>549</v>
      </c>
      <c r="F53" s="179" t="s">
        <v>549</v>
      </c>
      <c r="G53" s="179" t="s">
        <v>549</v>
      </c>
      <c r="H53" s="179" t="s">
        <v>549</v>
      </c>
      <c r="I53" s="179" t="s">
        <v>549</v>
      </c>
      <c r="J53" s="179" t="s">
        <v>549</v>
      </c>
      <c r="K53" s="179" t="s">
        <v>549</v>
      </c>
      <c r="L53" s="179" t="s">
        <v>549</v>
      </c>
      <c r="M53" s="179" t="s">
        <v>549</v>
      </c>
      <c r="O53" s="40"/>
      <c r="P53" s="40"/>
      <c r="Q53" s="40"/>
      <c r="R53" s="40"/>
      <c r="S53" s="40"/>
      <c r="T53" s="41"/>
      <c r="U53" s="40"/>
      <c r="V53" s="42"/>
      <c r="W53" s="40"/>
      <c r="X53" s="43"/>
      <c r="Y53" s="40"/>
      <c r="Z53" s="44"/>
    </row>
    <row r="54" spans="1:26" x14ac:dyDescent="0.25">
      <c r="A54" s="87">
        <v>8</v>
      </c>
      <c r="B54" s="16" t="s">
        <v>197</v>
      </c>
      <c r="C54" s="179" t="s">
        <v>549</v>
      </c>
      <c r="D54" s="179" t="s">
        <v>549</v>
      </c>
      <c r="E54" s="179" t="s">
        <v>549</v>
      </c>
      <c r="F54" s="179" t="s">
        <v>549</v>
      </c>
      <c r="G54" s="179" t="s">
        <v>549</v>
      </c>
      <c r="H54" s="179" t="s">
        <v>549</v>
      </c>
      <c r="I54" s="179" t="s">
        <v>549</v>
      </c>
      <c r="J54" s="179" t="s">
        <v>549</v>
      </c>
      <c r="K54" s="179" t="s">
        <v>549</v>
      </c>
      <c r="L54" s="179" t="s">
        <v>549</v>
      </c>
      <c r="M54" s="179" t="s">
        <v>549</v>
      </c>
      <c r="O54" s="40"/>
      <c r="P54" s="40"/>
      <c r="Q54" s="40"/>
      <c r="R54" s="40"/>
      <c r="S54" s="40"/>
      <c r="T54" s="41"/>
      <c r="U54" s="40"/>
      <c r="V54" s="42"/>
      <c r="W54" s="40"/>
      <c r="X54" s="43"/>
      <c r="Y54" s="40"/>
      <c r="Z54" s="44"/>
    </row>
    <row r="55" spans="1:26" ht="25.5" x14ac:dyDescent="0.25">
      <c r="A55" s="87" t="s">
        <v>198</v>
      </c>
      <c r="B55" s="24" t="s">
        <v>199</v>
      </c>
      <c r="C55" s="179" t="s">
        <v>549</v>
      </c>
      <c r="D55" s="179" t="s">
        <v>549</v>
      </c>
      <c r="E55" s="179" t="s">
        <v>549</v>
      </c>
      <c r="F55" s="179" t="s">
        <v>549</v>
      </c>
      <c r="G55" s="112">
        <v>81892</v>
      </c>
      <c r="H55" s="179" t="s">
        <v>549</v>
      </c>
      <c r="I55" s="179" t="s">
        <v>549</v>
      </c>
      <c r="J55" s="179" t="s">
        <v>549</v>
      </c>
      <c r="K55" s="179" t="s">
        <v>549</v>
      </c>
      <c r="L55" s="179" t="s">
        <v>549</v>
      </c>
      <c r="M55" s="126" t="s">
        <v>549</v>
      </c>
      <c r="O55" s="40"/>
      <c r="P55" s="40"/>
      <c r="Q55" s="40"/>
      <c r="R55" s="40"/>
      <c r="S55" s="40" t="s">
        <v>475</v>
      </c>
      <c r="T55" s="41"/>
      <c r="U55" s="40"/>
      <c r="V55" s="42"/>
      <c r="W55" s="40"/>
      <c r="X55" s="43"/>
      <c r="Y55" s="40"/>
      <c r="Z55" s="44"/>
    </row>
    <row r="56" spans="1:26" ht="23.1" customHeight="1" x14ac:dyDescent="0.25">
      <c r="A56" s="87" t="s">
        <v>200</v>
      </c>
      <c r="B56" s="15" t="s">
        <v>201</v>
      </c>
      <c r="C56" s="179" t="s">
        <v>549</v>
      </c>
      <c r="D56" s="179" t="s">
        <v>549</v>
      </c>
      <c r="E56" s="179" t="s">
        <v>549</v>
      </c>
      <c r="F56" s="179" t="s">
        <v>549</v>
      </c>
      <c r="G56" s="112">
        <v>0</v>
      </c>
      <c r="H56" s="179" t="s">
        <v>549</v>
      </c>
      <c r="I56" s="179" t="s">
        <v>549</v>
      </c>
      <c r="J56" s="179" t="s">
        <v>549</v>
      </c>
      <c r="K56" s="179" t="s">
        <v>549</v>
      </c>
      <c r="L56" s="179" t="s">
        <v>549</v>
      </c>
      <c r="M56" s="126" t="s">
        <v>549</v>
      </c>
      <c r="O56" s="40"/>
      <c r="P56" s="40"/>
      <c r="Q56" s="40"/>
      <c r="R56" s="40"/>
      <c r="S56" s="40" t="s">
        <v>476</v>
      </c>
      <c r="T56" s="41"/>
      <c r="U56" s="40"/>
      <c r="V56" s="42"/>
      <c r="W56" s="40"/>
      <c r="X56" s="43"/>
      <c r="Y56" s="40"/>
      <c r="Z56" s="44"/>
    </row>
    <row r="57" spans="1:26" ht="23.1" customHeight="1" x14ac:dyDescent="0.25">
      <c r="A57" s="118" t="s">
        <v>550</v>
      </c>
      <c r="B57" s="12"/>
      <c r="C57" s="4"/>
      <c r="D57" s="4"/>
      <c r="E57" s="26"/>
      <c r="F57" s="26"/>
      <c r="G57" s="26"/>
      <c r="H57" s="26"/>
      <c r="I57" s="26"/>
      <c r="J57" s="26"/>
      <c r="K57" s="26"/>
      <c r="L57" s="26"/>
      <c r="M57" s="46"/>
      <c r="O57" s="44"/>
      <c r="P57" s="44"/>
      <c r="Q57" s="44"/>
      <c r="R57" s="44"/>
      <c r="S57" s="44"/>
      <c r="T57" s="44"/>
      <c r="U57" s="44"/>
      <c r="V57" s="44"/>
      <c r="W57" s="44"/>
      <c r="X57" s="44"/>
      <c r="Y57" s="44"/>
    </row>
    <row r="58" spans="1:26" ht="23.1" customHeight="1" x14ac:dyDescent="0.25">
      <c r="A58" s="5"/>
      <c r="B58" s="12"/>
      <c r="D58" s="4"/>
      <c r="E58" s="4"/>
      <c r="F58" s="4"/>
      <c r="G58" s="4"/>
      <c r="H58" s="4"/>
      <c r="I58" s="39"/>
      <c r="J58" s="39"/>
      <c r="K58" s="4"/>
      <c r="L58" s="39"/>
      <c r="M58" s="1"/>
    </row>
    <row r="59" spans="1:26" ht="23.1" customHeight="1" x14ac:dyDescent="0.25"/>
    <row r="60" spans="1:26" ht="23.1" customHeight="1" x14ac:dyDescent="0.25"/>
    <row r="61" spans="1:26" ht="23.1" customHeight="1" x14ac:dyDescent="0.25"/>
    <row r="62" spans="1:26" ht="23.1" customHeight="1" x14ac:dyDescent="0.25"/>
  </sheetData>
  <sheetProtection sort="0"/>
  <printOptions horizontalCentered="1"/>
  <pageMargins left="0.23622047244094491" right="0.23622047244094491" top="0.39370078740157483" bottom="0.39370078740157483" header="0.31496062992125984" footer="0.31496062992125984"/>
  <pageSetup paperSize="8" scale="51" orientation="landscape" r:id="rId1"/>
  <ignoredErrors>
    <ignoredError sqref="G15" formula="1"/>
  </ignoredErrors>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AdminValidation"/>
  <dimension ref="A1:K93"/>
  <sheetViews>
    <sheetView workbookViewId="0">
      <selection activeCell="I3" sqref="I3"/>
    </sheetView>
  </sheetViews>
  <sheetFormatPr defaultColWidth="9.28515625" defaultRowHeight="15" x14ac:dyDescent="0.25"/>
  <cols>
    <col min="1" max="3" width="16.7109375" style="89" customWidth="1"/>
    <col min="4" max="4" width="28.7109375" style="89" customWidth="1"/>
    <col min="5" max="8" width="9.28515625" style="89"/>
    <col min="9" max="9" width="21.7109375" style="89" customWidth="1"/>
    <col min="10" max="10" width="9.28515625" style="89"/>
    <col min="11" max="11" width="32" style="89" customWidth="1"/>
    <col min="12" max="16384" width="9.28515625" style="89"/>
  </cols>
  <sheetData>
    <row r="1" spans="1:11" x14ac:dyDescent="0.25">
      <c r="A1" s="98" t="s">
        <v>533</v>
      </c>
      <c r="D1" s="89" t="s">
        <v>526</v>
      </c>
      <c r="H1" s="98" t="s">
        <v>500</v>
      </c>
      <c r="K1" s="89" t="s">
        <v>526</v>
      </c>
    </row>
    <row r="2" spans="1:11" s="95" customFormat="1" ht="105" x14ac:dyDescent="0.25">
      <c r="A2" s="95" t="s">
        <v>527</v>
      </c>
      <c r="B2" s="95" t="s">
        <v>528</v>
      </c>
      <c r="C2" s="95" t="s">
        <v>529</v>
      </c>
      <c r="D2" s="96" t="e">
        <f ca="1">_xlfn.CONCAT(C3:C150)</f>
        <v>#NAME?</v>
      </c>
      <c r="H2" s="95" t="s">
        <v>530</v>
      </c>
      <c r="I2" s="95" t="s">
        <v>528</v>
      </c>
      <c r="J2" s="95" t="s">
        <v>529</v>
      </c>
      <c r="K2" s="96" t="e">
        <f ca="1">_xlfn.CONCAT(J3:J150)</f>
        <v>#NAME?</v>
      </c>
    </row>
    <row r="3" spans="1:11" x14ac:dyDescent="0.25">
      <c r="A3" s="89">
        <v>1</v>
      </c>
      <c r="B3" s="89">
        <f>VLOOKUP(A3,LARowCount,1,FALSE)</f>
        <v>1</v>
      </c>
      <c r="C3" s="89" t="str">
        <f>IF(ISNA(B3),", "&amp;A3,"")</f>
        <v/>
      </c>
      <c r="H3" t="s">
        <v>127</v>
      </c>
      <c r="I3" s="89" t="str">
        <f>VLOOKUP(H3,'Table A1'!A:A,1,FALSE)</f>
        <v>3.0.1</v>
      </c>
      <c r="J3" s="89" t="str">
        <f>IF(ISNA(I3),", "&amp;H3,"")</f>
        <v/>
      </c>
    </row>
    <row r="4" spans="1:11" x14ac:dyDescent="0.25">
      <c r="A4" s="89" t="s">
        <v>7</v>
      </c>
      <c r="B4" s="89" t="str">
        <f t="shared" ref="B4:B34" si="0">VLOOKUP(A4,LARowCount,1,FALSE)</f>
        <v>1.0.1</v>
      </c>
      <c r="C4" s="89" t="str">
        <f t="shared" ref="C4:C67" si="1">IF(ISNA(B4),", "&amp;A4,"")</f>
        <v/>
      </c>
      <c r="H4" t="s">
        <v>128</v>
      </c>
      <c r="I4" s="89" t="str">
        <f>VLOOKUP(H4,'Table A1'!A:A,1,FALSE)</f>
        <v>3.0.2</v>
      </c>
      <c r="J4" s="89" t="str">
        <f t="shared" ref="J4:J41" si="2">IF(ISNA(I4),", "&amp;H4,"")</f>
        <v/>
      </c>
    </row>
    <row r="5" spans="1:11" x14ac:dyDescent="0.25">
      <c r="A5" s="89" t="s">
        <v>8</v>
      </c>
      <c r="B5" s="89" t="str">
        <f t="shared" si="0"/>
        <v>1.0.2</v>
      </c>
      <c r="C5" s="89" t="str">
        <f t="shared" si="1"/>
        <v/>
      </c>
      <c r="H5" t="s">
        <v>129</v>
      </c>
      <c r="I5" s="89" t="str">
        <f>VLOOKUP(H5,'Table A1'!A:A,1,FALSE)</f>
        <v>3.0.3</v>
      </c>
      <c r="J5" s="89" t="str">
        <f t="shared" si="2"/>
        <v/>
      </c>
    </row>
    <row r="6" spans="1:11" x14ac:dyDescent="0.25">
      <c r="A6" s="89" t="s">
        <v>480</v>
      </c>
      <c r="B6" s="89" t="str">
        <f t="shared" si="0"/>
        <v>1.1.1</v>
      </c>
      <c r="C6" s="89" t="str">
        <f t="shared" si="1"/>
        <v/>
      </c>
      <c r="H6" t="s">
        <v>130</v>
      </c>
      <c r="I6" s="89" t="str">
        <f>VLOOKUP(H6,'Table A1'!A:A,1,FALSE)</f>
        <v>3.0.4</v>
      </c>
      <c r="J6" s="89" t="str">
        <f t="shared" si="2"/>
        <v/>
      </c>
    </row>
    <row r="7" spans="1:11" x14ac:dyDescent="0.25">
      <c r="A7" s="89" t="s">
        <v>481</v>
      </c>
      <c r="B7" s="89" t="str">
        <f t="shared" si="0"/>
        <v>1.1.2</v>
      </c>
      <c r="C7" s="89" t="str">
        <f t="shared" si="1"/>
        <v/>
      </c>
      <c r="H7" t="s">
        <v>132</v>
      </c>
      <c r="I7" s="89" t="str">
        <f>VLOOKUP(H7,'Table A1'!A:A,1,FALSE)</f>
        <v>3.0.5</v>
      </c>
      <c r="J7" s="89" t="str">
        <f t="shared" si="2"/>
        <v/>
      </c>
    </row>
    <row r="8" spans="1:11" x14ac:dyDescent="0.25">
      <c r="A8" s="89" t="s">
        <v>482</v>
      </c>
      <c r="B8" s="89" t="str">
        <f t="shared" si="0"/>
        <v>1.1.3</v>
      </c>
      <c r="C8" s="89" t="str">
        <f t="shared" si="1"/>
        <v/>
      </c>
      <c r="H8" t="s">
        <v>134</v>
      </c>
      <c r="I8" s="89" t="str">
        <f>VLOOKUP(H8,'Table A1'!A:A,1,FALSE)</f>
        <v>3.1.1</v>
      </c>
      <c r="J8" s="89" t="str">
        <f t="shared" si="2"/>
        <v/>
      </c>
    </row>
    <row r="9" spans="1:11" x14ac:dyDescent="0.25">
      <c r="A9" s="89" t="s">
        <v>483</v>
      </c>
      <c r="B9" s="89" t="str">
        <f t="shared" si="0"/>
        <v>1.1.4</v>
      </c>
      <c r="C9" s="89" t="str">
        <f t="shared" si="1"/>
        <v/>
      </c>
      <c r="H9" t="s">
        <v>136</v>
      </c>
      <c r="I9" s="89" t="str">
        <f>VLOOKUP(H9,'Table A1'!A:A,1,FALSE)</f>
        <v>3.1.2a</v>
      </c>
      <c r="J9" s="89" t="str">
        <f t="shared" si="2"/>
        <v/>
      </c>
    </row>
    <row r="10" spans="1:11" x14ac:dyDescent="0.25">
      <c r="A10" s="89" t="s">
        <v>484</v>
      </c>
      <c r="B10" s="89" t="str">
        <f t="shared" si="0"/>
        <v>1.1.5</v>
      </c>
      <c r="C10" s="89" t="str">
        <f t="shared" si="1"/>
        <v/>
      </c>
      <c r="H10" t="s">
        <v>138</v>
      </c>
      <c r="I10" s="89" t="str">
        <f>VLOOKUP(H10,'Table A1'!A:A,1,FALSE)</f>
        <v>3.1.2b</v>
      </c>
      <c r="J10" s="89" t="str">
        <f t="shared" si="2"/>
        <v/>
      </c>
    </row>
    <row r="11" spans="1:11" x14ac:dyDescent="0.25">
      <c r="A11" s="89" t="s">
        <v>485</v>
      </c>
      <c r="B11" s="89" t="str">
        <f t="shared" si="0"/>
        <v>1.1.6</v>
      </c>
      <c r="C11" s="89" t="str">
        <f t="shared" si="1"/>
        <v/>
      </c>
      <c r="H11" t="s">
        <v>140</v>
      </c>
      <c r="I11" s="89" t="str">
        <f>VLOOKUP(H11,'Table A1'!A:A,1,FALSE)</f>
        <v>3.1.3</v>
      </c>
      <c r="J11" s="89" t="str">
        <f t="shared" si="2"/>
        <v/>
      </c>
    </row>
    <row r="12" spans="1:11" x14ac:dyDescent="0.25">
      <c r="A12" s="89" t="s">
        <v>486</v>
      </c>
      <c r="B12" s="89" t="str">
        <f t="shared" si="0"/>
        <v>1.1.7</v>
      </c>
      <c r="C12" s="89" t="str">
        <f t="shared" si="1"/>
        <v/>
      </c>
      <c r="H12" t="s">
        <v>142</v>
      </c>
      <c r="I12" s="89" t="str">
        <f>VLOOKUP(H12,'Table A1'!A:A,1,FALSE)</f>
        <v>3.1.4</v>
      </c>
      <c r="J12" s="89" t="str">
        <f t="shared" si="2"/>
        <v/>
      </c>
    </row>
    <row r="13" spans="1:11" x14ac:dyDescent="0.25">
      <c r="A13" s="89" t="s">
        <v>487</v>
      </c>
      <c r="B13" s="89" t="str">
        <f t="shared" si="0"/>
        <v>1.1.8</v>
      </c>
      <c r="C13" s="89" t="str">
        <f t="shared" si="1"/>
        <v/>
      </c>
      <c r="H13" t="s">
        <v>144</v>
      </c>
      <c r="I13" s="89" t="str">
        <f>VLOOKUP(H13,'Table A1'!A:A,1,FALSE)</f>
        <v>3.1.5</v>
      </c>
      <c r="J13" s="89" t="str">
        <f t="shared" si="2"/>
        <v/>
      </c>
    </row>
    <row r="14" spans="1:11" x14ac:dyDescent="0.25">
      <c r="A14" s="89" t="s">
        <v>202</v>
      </c>
      <c r="B14" s="89" t="str">
        <f t="shared" si="0"/>
        <v>1.1.9</v>
      </c>
      <c r="C14" s="89" t="str">
        <f t="shared" si="1"/>
        <v/>
      </c>
      <c r="H14" t="s">
        <v>146</v>
      </c>
      <c r="I14" s="89" t="str">
        <f>VLOOKUP(H14,'Table A1'!A:A,1,FALSE)</f>
        <v>3.1.6</v>
      </c>
      <c r="J14" s="89" t="str">
        <f t="shared" si="2"/>
        <v/>
      </c>
    </row>
    <row r="15" spans="1:11" x14ac:dyDescent="0.25">
      <c r="A15" s="89" t="s">
        <v>16</v>
      </c>
      <c r="B15" s="89" t="str">
        <f t="shared" si="0"/>
        <v>1.1.10</v>
      </c>
      <c r="C15" s="89" t="str">
        <f t="shared" si="1"/>
        <v/>
      </c>
      <c r="H15" t="s">
        <v>148</v>
      </c>
      <c r="I15" s="89" t="str">
        <f>VLOOKUP(H15,'Table A1'!A:A,1,FALSE)</f>
        <v>3.1.7</v>
      </c>
      <c r="J15" s="89" t="str">
        <f t="shared" si="2"/>
        <v/>
      </c>
    </row>
    <row r="16" spans="1:11" x14ac:dyDescent="0.25">
      <c r="A16" s="89" t="s">
        <v>18</v>
      </c>
      <c r="B16" s="89" t="str">
        <f t="shared" si="0"/>
        <v>1.2.1</v>
      </c>
      <c r="C16" s="89" t="str">
        <f t="shared" si="1"/>
        <v/>
      </c>
      <c r="H16" t="s">
        <v>150</v>
      </c>
      <c r="I16" s="89" t="str">
        <f>VLOOKUP(H16,'Table A1'!A:A,1,FALSE)</f>
        <v>3.1.8</v>
      </c>
      <c r="J16" s="89" t="str">
        <f t="shared" si="2"/>
        <v/>
      </c>
    </row>
    <row r="17" spans="1:10" x14ac:dyDescent="0.25">
      <c r="A17" s="89" t="s">
        <v>19</v>
      </c>
      <c r="B17" s="89" t="str">
        <f t="shared" si="0"/>
        <v>1.2.2</v>
      </c>
      <c r="C17" s="89" t="str">
        <f t="shared" si="1"/>
        <v/>
      </c>
      <c r="H17" t="s">
        <v>152</v>
      </c>
      <c r="I17" s="89" t="str">
        <f>VLOOKUP(H17,'Table A1'!A:A,1,FALSE)</f>
        <v>3.1.9</v>
      </c>
      <c r="J17" s="89" t="str">
        <f t="shared" si="2"/>
        <v/>
      </c>
    </row>
    <row r="18" spans="1:10" x14ac:dyDescent="0.25">
      <c r="A18" s="89" t="s">
        <v>21</v>
      </c>
      <c r="B18" s="89" t="str">
        <f t="shared" si="0"/>
        <v>1.2.3</v>
      </c>
      <c r="C18" s="89" t="str">
        <f t="shared" si="1"/>
        <v/>
      </c>
      <c r="H18" t="s">
        <v>154</v>
      </c>
      <c r="I18" s="89" t="str">
        <f>VLOOKUP(H18,'Table A1'!A:A,1,FALSE)</f>
        <v>3.1.10</v>
      </c>
      <c r="J18" s="89" t="str">
        <f t="shared" si="2"/>
        <v/>
      </c>
    </row>
    <row r="19" spans="1:10" x14ac:dyDescent="0.25">
      <c r="A19" s="89" t="s">
        <v>23</v>
      </c>
      <c r="B19" s="89" t="str">
        <f t="shared" si="0"/>
        <v>1.2.4</v>
      </c>
      <c r="C19" s="89" t="str">
        <f t="shared" si="1"/>
        <v/>
      </c>
      <c r="H19" t="s">
        <v>155</v>
      </c>
      <c r="I19" s="89" t="str">
        <f>VLOOKUP(H19,'Table A1'!A:A,1,FALSE)</f>
        <v>3.1.11</v>
      </c>
      <c r="J19" s="89" t="str">
        <f t="shared" si="2"/>
        <v/>
      </c>
    </row>
    <row r="20" spans="1:10" x14ac:dyDescent="0.25">
      <c r="A20" s="89" t="s">
        <v>25</v>
      </c>
      <c r="B20" s="89" t="str">
        <f t="shared" si="0"/>
        <v>1.2.5</v>
      </c>
      <c r="C20" s="89" t="str">
        <f t="shared" si="1"/>
        <v/>
      </c>
      <c r="H20" t="s">
        <v>158</v>
      </c>
      <c r="I20" s="89" t="str">
        <f>VLOOKUP(H20,'Table A1'!A:A,1,FALSE)</f>
        <v>3.2.1</v>
      </c>
      <c r="J20" s="89" t="str">
        <f t="shared" si="2"/>
        <v/>
      </c>
    </row>
    <row r="21" spans="1:10" x14ac:dyDescent="0.25">
      <c r="A21" s="89" t="s">
        <v>27</v>
      </c>
      <c r="B21" s="89" t="str">
        <f t="shared" si="0"/>
        <v>1.2.6</v>
      </c>
      <c r="C21" s="89" t="str">
        <f t="shared" si="1"/>
        <v/>
      </c>
      <c r="H21" t="s">
        <v>161</v>
      </c>
      <c r="I21" s="89" t="str">
        <f>VLOOKUP(H21,'Table A1'!A:A,1,FALSE)</f>
        <v>3.3.1</v>
      </c>
      <c r="J21" s="89" t="str">
        <f t="shared" si="2"/>
        <v/>
      </c>
    </row>
    <row r="22" spans="1:10" x14ac:dyDescent="0.25">
      <c r="A22" s="89" t="s">
        <v>28</v>
      </c>
      <c r="B22" s="89" t="str">
        <f t="shared" si="0"/>
        <v>1.2.7</v>
      </c>
      <c r="C22" s="89" t="str">
        <f t="shared" si="1"/>
        <v/>
      </c>
      <c r="H22" t="s">
        <v>163</v>
      </c>
      <c r="I22" s="89" t="str">
        <f>VLOOKUP(H22,'Table A1'!A:A,1,FALSE)</f>
        <v>3.3.2</v>
      </c>
      <c r="J22" s="89" t="str">
        <f t="shared" si="2"/>
        <v/>
      </c>
    </row>
    <row r="23" spans="1:10" x14ac:dyDescent="0.25">
      <c r="A23" s="89" t="s">
        <v>30</v>
      </c>
      <c r="B23" s="89" t="str">
        <f t="shared" si="0"/>
        <v>1.2.8</v>
      </c>
      <c r="C23" s="89" t="str">
        <f t="shared" si="1"/>
        <v/>
      </c>
      <c r="H23" t="s">
        <v>165</v>
      </c>
      <c r="I23" s="89" t="str">
        <f>VLOOKUP(H23,'Table A1'!A:A,1,FALSE)</f>
        <v>3.3.3</v>
      </c>
      <c r="J23" s="89" t="str">
        <f t="shared" si="2"/>
        <v/>
      </c>
    </row>
    <row r="24" spans="1:10" x14ac:dyDescent="0.25">
      <c r="A24" s="89" t="s">
        <v>31</v>
      </c>
      <c r="B24" s="89" t="str">
        <f t="shared" si="0"/>
        <v>1.2.9</v>
      </c>
      <c r="C24" s="89" t="str">
        <f t="shared" si="1"/>
        <v/>
      </c>
      <c r="H24" t="s">
        <v>167</v>
      </c>
      <c r="I24" s="89" t="str">
        <f>VLOOKUP(H24,'Table A1'!A:A,1,FALSE)</f>
        <v>3.3.4</v>
      </c>
      <c r="J24" s="89" t="str">
        <f t="shared" si="2"/>
        <v/>
      </c>
    </row>
    <row r="25" spans="1:10" x14ac:dyDescent="0.25">
      <c r="A25" s="89" t="s">
        <v>33</v>
      </c>
      <c r="B25" s="89" t="str">
        <f t="shared" si="0"/>
        <v>1.2.10</v>
      </c>
      <c r="C25" s="89" t="str">
        <f t="shared" si="1"/>
        <v/>
      </c>
      <c r="H25" t="s">
        <v>170</v>
      </c>
      <c r="I25" s="89" t="str">
        <f>VLOOKUP(H25,'Table A1'!A:A,1,FALSE)</f>
        <v>3.4.1</v>
      </c>
      <c r="J25" s="89" t="str">
        <f t="shared" si="2"/>
        <v/>
      </c>
    </row>
    <row r="26" spans="1:10" x14ac:dyDescent="0.25">
      <c r="A26" s="89" t="s">
        <v>34</v>
      </c>
      <c r="B26" s="89" t="str">
        <f t="shared" si="0"/>
        <v>1.2.11</v>
      </c>
      <c r="C26" s="89" t="str">
        <f t="shared" si="1"/>
        <v/>
      </c>
      <c r="H26" t="s">
        <v>172</v>
      </c>
      <c r="I26" s="89" t="str">
        <f>VLOOKUP(H26,'Table A1'!A:A,1,FALSE)</f>
        <v>3.4.2</v>
      </c>
      <c r="J26" s="89" t="str">
        <f t="shared" si="2"/>
        <v/>
      </c>
    </row>
    <row r="27" spans="1:10" x14ac:dyDescent="0.25">
      <c r="A27" s="89" t="s">
        <v>35</v>
      </c>
      <c r="B27" s="89" t="str">
        <f t="shared" si="0"/>
        <v>1.2.12</v>
      </c>
      <c r="C27" s="89" t="str">
        <f t="shared" si="1"/>
        <v/>
      </c>
      <c r="H27" t="s">
        <v>174</v>
      </c>
      <c r="I27" s="89" t="str">
        <f>VLOOKUP(H27,'Table A1'!A:A,1,FALSE)</f>
        <v>3.4.3</v>
      </c>
      <c r="J27" s="89" t="str">
        <f t="shared" si="2"/>
        <v/>
      </c>
    </row>
    <row r="28" spans="1:10" x14ac:dyDescent="0.25">
      <c r="A28" s="89" t="s">
        <v>37</v>
      </c>
      <c r="B28" s="89" t="str">
        <f t="shared" si="0"/>
        <v>1.2.13</v>
      </c>
      <c r="C28" s="89" t="str">
        <f t="shared" si="1"/>
        <v/>
      </c>
      <c r="H28" t="s">
        <v>176</v>
      </c>
      <c r="I28" s="89" t="str">
        <f>VLOOKUP(H28,'Table A1'!A:A,1,FALSE)</f>
        <v>3.4.4</v>
      </c>
      <c r="J28" s="89" t="str">
        <f t="shared" si="2"/>
        <v/>
      </c>
    </row>
    <row r="29" spans="1:10" x14ac:dyDescent="0.25">
      <c r="A29" s="89" t="s">
        <v>39</v>
      </c>
      <c r="B29" s="89" t="str">
        <f t="shared" si="0"/>
        <v>1.3.1</v>
      </c>
      <c r="C29" s="89" t="str">
        <f t="shared" si="1"/>
        <v/>
      </c>
      <c r="H29" t="s">
        <v>178</v>
      </c>
      <c r="I29" s="89" t="str">
        <f>VLOOKUP(H29,'Table A1'!A:A,1,FALSE)</f>
        <v>3.4.5</v>
      </c>
      <c r="J29" s="89" t="str">
        <f t="shared" si="2"/>
        <v/>
      </c>
    </row>
    <row r="30" spans="1:10" x14ac:dyDescent="0.25">
      <c r="A30" s="89" t="s">
        <v>40</v>
      </c>
      <c r="B30" s="89" t="str">
        <f t="shared" si="0"/>
        <v>1.4.1</v>
      </c>
      <c r="C30" s="89" t="str">
        <f t="shared" si="1"/>
        <v/>
      </c>
      <c r="H30" t="s">
        <v>180</v>
      </c>
      <c r="I30" s="89" t="str">
        <f>VLOOKUP(H30,'Table A1'!A:A,1,FALSE)</f>
        <v>3.4.6</v>
      </c>
      <c r="J30" s="89" t="str">
        <f t="shared" si="2"/>
        <v/>
      </c>
    </row>
    <row r="31" spans="1:10" x14ac:dyDescent="0.25">
      <c r="A31" s="89" t="s">
        <v>41</v>
      </c>
      <c r="B31" s="89" t="str">
        <f t="shared" si="0"/>
        <v>1.4.2</v>
      </c>
      <c r="C31" s="89" t="str">
        <f t="shared" si="1"/>
        <v/>
      </c>
      <c r="H31" t="s">
        <v>183</v>
      </c>
      <c r="I31" s="89" t="str">
        <f>VLOOKUP(H31,'Table A1'!A:A,1,FALSE)</f>
        <v>3.5.1</v>
      </c>
      <c r="J31" s="89" t="str">
        <f t="shared" si="2"/>
        <v/>
      </c>
    </row>
    <row r="32" spans="1:10" x14ac:dyDescent="0.25">
      <c r="A32" s="89" t="s">
        <v>43</v>
      </c>
      <c r="B32" s="89" t="str">
        <f t="shared" si="0"/>
        <v>1.4.3</v>
      </c>
      <c r="C32" s="89" t="str">
        <f t="shared" si="1"/>
        <v/>
      </c>
      <c r="H32" t="s">
        <v>185</v>
      </c>
      <c r="I32" s="89" t="str">
        <f>VLOOKUP(H32,'Table A1'!A:A,1,FALSE)</f>
        <v>3.5.2</v>
      </c>
      <c r="J32" s="89" t="str">
        <f t="shared" si="2"/>
        <v/>
      </c>
    </row>
    <row r="33" spans="1:10" x14ac:dyDescent="0.25">
      <c r="A33" s="89" t="s">
        <v>45</v>
      </c>
      <c r="B33" s="89" t="str">
        <f t="shared" si="0"/>
        <v>1.4.4</v>
      </c>
      <c r="C33" s="89" t="str">
        <f t="shared" si="1"/>
        <v/>
      </c>
      <c r="H33" t="s">
        <v>187</v>
      </c>
      <c r="I33" s="89" t="str">
        <f>VLOOKUP(H33,'Table A1'!A:A,1,FALSE)</f>
        <v>3.5.3</v>
      </c>
      <c r="J33" s="89" t="str">
        <f t="shared" si="2"/>
        <v/>
      </c>
    </row>
    <row r="34" spans="1:10" x14ac:dyDescent="0.25">
      <c r="A34" s="89" t="s">
        <v>47</v>
      </c>
      <c r="B34" s="89" t="str">
        <f t="shared" si="0"/>
        <v>1.4.5</v>
      </c>
      <c r="C34" s="89" t="str">
        <f t="shared" si="1"/>
        <v/>
      </c>
      <c r="H34" t="s">
        <v>190</v>
      </c>
      <c r="I34" s="89" t="str">
        <f>VLOOKUP(H34,'Table A1'!A:A,1,FALSE)</f>
        <v>3.6.1</v>
      </c>
      <c r="J34" s="89" t="str">
        <f t="shared" si="2"/>
        <v/>
      </c>
    </row>
    <row r="35" spans="1:10" x14ac:dyDescent="0.25">
      <c r="A35" s="89" t="s">
        <v>48</v>
      </c>
      <c r="B35" s="89" t="str">
        <f t="shared" ref="B35:B66" si="3">VLOOKUP(A35,LARowCount,1,FALSE)</f>
        <v>1.4.6</v>
      </c>
      <c r="C35" s="89" t="str">
        <f t="shared" si="1"/>
        <v/>
      </c>
      <c r="H35" t="s">
        <v>192</v>
      </c>
      <c r="I35" s="89" t="str">
        <f>VLOOKUP(H35,'Table A1'!A:A,1,FALSE)</f>
        <v>4.0.1</v>
      </c>
      <c r="J35" s="89" t="str">
        <f t="shared" si="2"/>
        <v/>
      </c>
    </row>
    <row r="36" spans="1:10" x14ac:dyDescent="0.25">
      <c r="A36" s="89" t="s">
        <v>50</v>
      </c>
      <c r="B36" s="89" t="str">
        <f t="shared" si="3"/>
        <v>1.4.7</v>
      </c>
      <c r="C36" s="89" t="str">
        <f t="shared" si="1"/>
        <v/>
      </c>
      <c r="H36" t="s">
        <v>193</v>
      </c>
      <c r="I36" s="89" t="str">
        <f>VLOOKUP(H36,'Table A1'!A:A,1,FALSE)</f>
        <v>5.0.1</v>
      </c>
      <c r="J36" s="89" t="str">
        <f t="shared" si="2"/>
        <v/>
      </c>
    </row>
    <row r="37" spans="1:10" x14ac:dyDescent="0.25">
      <c r="A37" s="89" t="s">
        <v>52</v>
      </c>
      <c r="B37" s="89" t="str">
        <f t="shared" si="3"/>
        <v>1.4.8</v>
      </c>
      <c r="C37" s="89" t="str">
        <f t="shared" si="1"/>
        <v/>
      </c>
      <c r="H37" t="s">
        <v>194</v>
      </c>
      <c r="I37" s="89" t="str">
        <f>VLOOKUP(H37,'Table A1'!A:A,1,FALSE)</f>
        <v>5.0.2</v>
      </c>
      <c r="J37" s="89" t="str">
        <f t="shared" si="2"/>
        <v/>
      </c>
    </row>
    <row r="38" spans="1:10" x14ac:dyDescent="0.25">
      <c r="A38" s="89" t="s">
        <v>54</v>
      </c>
      <c r="B38" s="89" t="str">
        <f t="shared" si="3"/>
        <v>1.4.9</v>
      </c>
      <c r="C38" s="89" t="str">
        <f t="shared" si="1"/>
        <v/>
      </c>
      <c r="H38" t="s">
        <v>431</v>
      </c>
      <c r="I38" s="89" t="str">
        <f>VLOOKUP(H38,'Table A1'!A:A,1,FALSE)</f>
        <v>5.0.3</v>
      </c>
      <c r="J38" s="89" t="str">
        <f t="shared" si="2"/>
        <v/>
      </c>
    </row>
    <row r="39" spans="1:10" x14ac:dyDescent="0.25">
      <c r="A39" s="89" t="s">
        <v>56</v>
      </c>
      <c r="B39" s="89" t="str">
        <f t="shared" si="3"/>
        <v>1.4.10</v>
      </c>
      <c r="C39" s="89" t="str">
        <f t="shared" si="1"/>
        <v/>
      </c>
      <c r="H39">
        <v>8</v>
      </c>
      <c r="I39" s="89">
        <f>VLOOKUP(H39,'Table A1'!A:A,1,FALSE)</f>
        <v>8</v>
      </c>
      <c r="J39" s="89" t="str">
        <f t="shared" si="2"/>
        <v/>
      </c>
    </row>
    <row r="40" spans="1:10" x14ac:dyDescent="0.25">
      <c r="A40" s="89" t="s">
        <v>57</v>
      </c>
      <c r="B40" s="89" t="str">
        <f t="shared" si="3"/>
        <v>1.4.11</v>
      </c>
      <c r="C40" s="89" t="str">
        <f t="shared" si="1"/>
        <v/>
      </c>
      <c r="H40" t="s">
        <v>198</v>
      </c>
      <c r="I40" s="89" t="str">
        <f>VLOOKUP(H40,'Table A1'!A:A,1,FALSE)</f>
        <v>8a.1</v>
      </c>
      <c r="J40" s="89" t="str">
        <f t="shared" si="2"/>
        <v/>
      </c>
    </row>
    <row r="41" spans="1:10" x14ac:dyDescent="0.25">
      <c r="A41" s="89" t="s">
        <v>59</v>
      </c>
      <c r="B41" s="89" t="str">
        <f t="shared" si="3"/>
        <v>1.4.12</v>
      </c>
      <c r="C41" s="89" t="str">
        <f t="shared" si="1"/>
        <v/>
      </c>
      <c r="H41" t="s">
        <v>200</v>
      </c>
      <c r="I41" s="89" t="str">
        <f>VLOOKUP(H41,'Table A1'!A:A,1,FALSE)</f>
        <v>8a.2</v>
      </c>
      <c r="J41" s="89" t="str">
        <f t="shared" si="2"/>
        <v/>
      </c>
    </row>
    <row r="42" spans="1:10" x14ac:dyDescent="0.25">
      <c r="A42" s="89" t="s">
        <v>61</v>
      </c>
      <c r="B42" s="89" t="str">
        <f t="shared" si="3"/>
        <v>1.4.13</v>
      </c>
      <c r="C42" s="89" t="str">
        <f t="shared" si="1"/>
        <v/>
      </c>
    </row>
    <row r="43" spans="1:10" x14ac:dyDescent="0.25">
      <c r="A43" s="89" t="s">
        <v>63</v>
      </c>
      <c r="B43" s="89" t="str">
        <f t="shared" si="3"/>
        <v>1.4.14</v>
      </c>
      <c r="C43" s="89" t="str">
        <f t="shared" si="1"/>
        <v/>
      </c>
    </row>
    <row r="44" spans="1:10" x14ac:dyDescent="0.25">
      <c r="A44" s="89" t="s">
        <v>64</v>
      </c>
      <c r="B44" s="89" t="str">
        <f t="shared" si="3"/>
        <v>1.5.1</v>
      </c>
      <c r="C44" s="89" t="str">
        <f t="shared" si="1"/>
        <v/>
      </c>
    </row>
    <row r="45" spans="1:10" x14ac:dyDescent="0.25">
      <c r="A45" s="89" t="s">
        <v>66</v>
      </c>
      <c r="B45" s="89" t="str">
        <f t="shared" si="3"/>
        <v>1.5.2</v>
      </c>
      <c r="C45" s="89" t="str">
        <f t="shared" si="1"/>
        <v/>
      </c>
    </row>
    <row r="46" spans="1:10" x14ac:dyDescent="0.25">
      <c r="A46" s="89" t="s">
        <v>68</v>
      </c>
      <c r="B46" s="89" t="str">
        <f t="shared" si="3"/>
        <v>1.5.3</v>
      </c>
      <c r="C46" s="89" t="str">
        <f t="shared" si="1"/>
        <v/>
      </c>
    </row>
    <row r="47" spans="1:10" x14ac:dyDescent="0.25">
      <c r="A47" s="89" t="s">
        <v>70</v>
      </c>
      <c r="B47" s="89" t="str">
        <f t="shared" si="3"/>
        <v>1.6.1</v>
      </c>
      <c r="C47" s="89" t="str">
        <f t="shared" si="1"/>
        <v/>
      </c>
    </row>
    <row r="48" spans="1:10" x14ac:dyDescent="0.25">
      <c r="A48" s="89" t="s">
        <v>72</v>
      </c>
      <c r="B48" s="89" t="str">
        <f t="shared" si="3"/>
        <v>1.6.2</v>
      </c>
      <c r="C48" s="89" t="str">
        <f t="shared" si="1"/>
        <v/>
      </c>
    </row>
    <row r="49" spans="1:3" x14ac:dyDescent="0.25">
      <c r="A49" s="89" t="s">
        <v>73</v>
      </c>
      <c r="B49" s="89" t="str">
        <f t="shared" si="3"/>
        <v>1.6.3</v>
      </c>
      <c r="C49" s="89" t="str">
        <f t="shared" si="1"/>
        <v/>
      </c>
    </row>
    <row r="50" spans="1:3" x14ac:dyDescent="0.25">
      <c r="A50" s="89" t="s">
        <v>74</v>
      </c>
      <c r="B50" s="89" t="str">
        <f t="shared" si="3"/>
        <v>1.6.4</v>
      </c>
      <c r="C50" s="89" t="str">
        <f t="shared" si="1"/>
        <v/>
      </c>
    </row>
    <row r="51" spans="1:3" x14ac:dyDescent="0.25">
      <c r="A51" s="89" t="s">
        <v>75</v>
      </c>
      <c r="B51" s="89" t="str">
        <f t="shared" si="3"/>
        <v>1.6.5</v>
      </c>
      <c r="C51" s="89" t="str">
        <f t="shared" si="1"/>
        <v/>
      </c>
    </row>
    <row r="52" spans="1:3" x14ac:dyDescent="0.25">
      <c r="A52" s="89" t="s">
        <v>77</v>
      </c>
      <c r="B52" s="89" t="str">
        <f t="shared" si="3"/>
        <v>1.6.6</v>
      </c>
      <c r="C52" s="89" t="str">
        <f t="shared" si="1"/>
        <v/>
      </c>
    </row>
    <row r="53" spans="1:3" x14ac:dyDescent="0.25">
      <c r="A53" s="89" t="s">
        <v>79</v>
      </c>
      <c r="B53" s="89" t="str">
        <f t="shared" si="3"/>
        <v>1.7.1</v>
      </c>
      <c r="C53" s="89" t="str">
        <f t="shared" si="1"/>
        <v/>
      </c>
    </row>
    <row r="54" spans="1:3" x14ac:dyDescent="0.25">
      <c r="A54" s="89" t="s">
        <v>81</v>
      </c>
      <c r="B54" s="89" t="str">
        <f t="shared" si="3"/>
        <v>1.8.1</v>
      </c>
      <c r="C54" s="89" t="str">
        <f t="shared" si="1"/>
        <v/>
      </c>
    </row>
    <row r="55" spans="1:3" x14ac:dyDescent="0.25">
      <c r="A55" s="89" t="s">
        <v>510</v>
      </c>
      <c r="B55" s="89" t="str">
        <f t="shared" si="3"/>
        <v>1.8.1a</v>
      </c>
      <c r="C55" s="89" t="str">
        <f t="shared" si="1"/>
        <v/>
      </c>
    </row>
    <row r="56" spans="1:3" x14ac:dyDescent="0.25">
      <c r="A56" s="89" t="s">
        <v>514</v>
      </c>
      <c r="B56" s="89" t="str">
        <f t="shared" si="3"/>
        <v>Schools</v>
      </c>
      <c r="C56" s="89" t="str">
        <f t="shared" si="1"/>
        <v/>
      </c>
    </row>
    <row r="57" spans="1:3" x14ac:dyDescent="0.25">
      <c r="A57" s="89" t="s">
        <v>516</v>
      </c>
      <c r="B57" s="89" t="str">
        <f t="shared" si="3"/>
        <v>Central School Services</v>
      </c>
      <c r="C57" s="89" t="str">
        <f t="shared" si="1"/>
        <v/>
      </c>
    </row>
    <row r="58" spans="1:3" x14ac:dyDescent="0.25">
      <c r="A58" s="89" t="s">
        <v>518</v>
      </c>
      <c r="B58" s="89" t="str">
        <f t="shared" si="3"/>
        <v>High Needs</v>
      </c>
      <c r="C58" s="89" t="str">
        <f t="shared" si="1"/>
        <v/>
      </c>
    </row>
    <row r="59" spans="1:3" x14ac:dyDescent="0.25">
      <c r="A59" s="89" t="s">
        <v>1</v>
      </c>
      <c r="B59" s="89" t="str">
        <f t="shared" si="3"/>
        <v>Early Years</v>
      </c>
      <c r="C59" s="89" t="str">
        <f t="shared" si="1"/>
        <v/>
      </c>
    </row>
    <row r="60" spans="1:3" x14ac:dyDescent="0.25">
      <c r="A60" s="89" t="s">
        <v>82</v>
      </c>
      <c r="B60" s="89" t="str">
        <f t="shared" si="3"/>
        <v>1.9.1</v>
      </c>
      <c r="C60" s="89" t="str">
        <f t="shared" si="1"/>
        <v/>
      </c>
    </row>
    <row r="61" spans="1:3" x14ac:dyDescent="0.25">
      <c r="A61" s="89" t="s">
        <v>83</v>
      </c>
      <c r="B61" s="89" t="str">
        <f t="shared" si="3"/>
        <v>1.9.2</v>
      </c>
      <c r="C61" s="89" t="str">
        <f t="shared" si="1"/>
        <v/>
      </c>
    </row>
    <row r="62" spans="1:3" x14ac:dyDescent="0.25">
      <c r="A62" s="89" t="s">
        <v>84</v>
      </c>
      <c r="B62" s="89" t="str">
        <f t="shared" si="3"/>
        <v>1.9.3</v>
      </c>
      <c r="C62" s="89" t="str">
        <f t="shared" si="1"/>
        <v/>
      </c>
    </row>
    <row r="63" spans="1:3" x14ac:dyDescent="0.25">
      <c r="A63" s="89" t="s">
        <v>85</v>
      </c>
      <c r="B63" s="89" t="str">
        <f t="shared" si="3"/>
        <v>1.9.4</v>
      </c>
      <c r="C63" s="89" t="str">
        <f t="shared" si="1"/>
        <v/>
      </c>
    </row>
    <row r="64" spans="1:3" x14ac:dyDescent="0.25">
      <c r="A64" s="89" t="s">
        <v>86</v>
      </c>
      <c r="B64" s="89" t="str">
        <f t="shared" si="3"/>
        <v>1.9.5</v>
      </c>
      <c r="C64" s="89" t="str">
        <f t="shared" si="1"/>
        <v/>
      </c>
    </row>
    <row r="65" spans="1:3" x14ac:dyDescent="0.25">
      <c r="A65" s="89" t="s">
        <v>87</v>
      </c>
      <c r="B65" s="89" t="str">
        <f t="shared" si="3"/>
        <v>1.9.6</v>
      </c>
      <c r="C65" s="89" t="str">
        <f t="shared" si="1"/>
        <v/>
      </c>
    </row>
    <row r="66" spans="1:3" x14ac:dyDescent="0.25">
      <c r="A66" s="89">
        <v>2</v>
      </c>
      <c r="B66" s="89">
        <f t="shared" si="3"/>
        <v>2</v>
      </c>
      <c r="C66" s="89" t="str">
        <f t="shared" si="1"/>
        <v/>
      </c>
    </row>
    <row r="67" spans="1:3" x14ac:dyDescent="0.25">
      <c r="A67" s="89" t="s">
        <v>88</v>
      </c>
      <c r="B67" s="89" t="str">
        <f t="shared" ref="B67:B93" si="4">VLOOKUP(A67,LARowCount,1,FALSE)</f>
        <v>2.0.1</v>
      </c>
      <c r="C67" s="89" t="str">
        <f t="shared" si="1"/>
        <v/>
      </c>
    </row>
    <row r="68" spans="1:3" x14ac:dyDescent="0.25">
      <c r="A68" s="89" t="s">
        <v>89</v>
      </c>
      <c r="B68" s="89" t="str">
        <f t="shared" si="4"/>
        <v>2.0.2</v>
      </c>
      <c r="C68" s="89" t="str">
        <f t="shared" ref="C68:C93" si="5">IF(ISNA(B68),", "&amp;A68,"")</f>
        <v/>
      </c>
    </row>
    <row r="69" spans="1:3" x14ac:dyDescent="0.25">
      <c r="A69" s="89" t="s">
        <v>90</v>
      </c>
      <c r="B69" s="89" t="str">
        <f t="shared" si="4"/>
        <v>2.0.3</v>
      </c>
      <c r="C69" s="89" t="str">
        <f t="shared" si="5"/>
        <v/>
      </c>
    </row>
    <row r="70" spans="1:3" x14ac:dyDescent="0.25">
      <c r="A70" s="89" t="s">
        <v>91</v>
      </c>
      <c r="B70" s="89" t="str">
        <f t="shared" si="4"/>
        <v>2.0.4</v>
      </c>
      <c r="C70" s="89" t="str">
        <f t="shared" si="5"/>
        <v/>
      </c>
    </row>
    <row r="71" spans="1:3" x14ac:dyDescent="0.25">
      <c r="A71" s="89" t="s">
        <v>93</v>
      </c>
      <c r="B71" s="89" t="str">
        <f t="shared" si="4"/>
        <v>2.0.5</v>
      </c>
      <c r="C71" s="89" t="str">
        <f t="shared" si="5"/>
        <v/>
      </c>
    </row>
    <row r="72" spans="1:3" x14ac:dyDescent="0.25">
      <c r="A72" s="89" t="s">
        <v>95</v>
      </c>
      <c r="B72" s="89" t="str">
        <f t="shared" si="4"/>
        <v>2.0.6</v>
      </c>
      <c r="C72" s="89" t="str">
        <f t="shared" si="5"/>
        <v/>
      </c>
    </row>
    <row r="73" spans="1:3" x14ac:dyDescent="0.25">
      <c r="A73" s="89" t="s">
        <v>96</v>
      </c>
      <c r="B73" s="89" t="str">
        <f t="shared" si="4"/>
        <v>2.0.7</v>
      </c>
      <c r="C73" s="89" t="str">
        <f t="shared" si="5"/>
        <v/>
      </c>
    </row>
    <row r="74" spans="1:3" x14ac:dyDescent="0.25">
      <c r="A74" s="89" t="s">
        <v>97</v>
      </c>
      <c r="B74" s="89" t="str">
        <f t="shared" si="4"/>
        <v>2.1.1</v>
      </c>
      <c r="C74" s="89" t="str">
        <f t="shared" si="5"/>
        <v/>
      </c>
    </row>
    <row r="75" spans="1:3" x14ac:dyDescent="0.25">
      <c r="A75" s="89" t="s">
        <v>99</v>
      </c>
      <c r="B75" s="89" t="str">
        <f t="shared" si="4"/>
        <v>2.1.2</v>
      </c>
      <c r="C75" s="89" t="str">
        <f t="shared" si="5"/>
        <v/>
      </c>
    </row>
    <row r="76" spans="1:3" x14ac:dyDescent="0.25">
      <c r="A76" s="89" t="s">
        <v>101</v>
      </c>
      <c r="B76" s="89" t="str">
        <f t="shared" si="4"/>
        <v>2.1.3</v>
      </c>
      <c r="C76" s="89" t="str">
        <f t="shared" si="5"/>
        <v/>
      </c>
    </row>
    <row r="77" spans="1:3" x14ac:dyDescent="0.25">
      <c r="A77" s="89" t="s">
        <v>103</v>
      </c>
      <c r="B77" s="89" t="str">
        <f t="shared" si="4"/>
        <v>2.1.4</v>
      </c>
      <c r="C77" s="89" t="str">
        <f t="shared" si="5"/>
        <v/>
      </c>
    </row>
    <row r="78" spans="1:3" x14ac:dyDescent="0.25">
      <c r="A78" s="89" t="s">
        <v>105</v>
      </c>
      <c r="B78" s="89" t="str">
        <f t="shared" si="4"/>
        <v>2.1.5</v>
      </c>
      <c r="C78" s="89" t="str">
        <f t="shared" si="5"/>
        <v/>
      </c>
    </row>
    <row r="79" spans="1:3" x14ac:dyDescent="0.25">
      <c r="A79" s="89" t="s">
        <v>106</v>
      </c>
      <c r="B79" s="89" t="str">
        <f t="shared" si="4"/>
        <v>2.1.6</v>
      </c>
      <c r="C79" s="89" t="str">
        <f t="shared" si="5"/>
        <v/>
      </c>
    </row>
    <row r="80" spans="1:3" x14ac:dyDescent="0.25">
      <c r="A80" s="89" t="s">
        <v>107</v>
      </c>
      <c r="B80" s="89" t="str">
        <f t="shared" si="4"/>
        <v>2.1.7</v>
      </c>
      <c r="C80" s="89" t="str">
        <f t="shared" si="5"/>
        <v/>
      </c>
    </row>
    <row r="81" spans="1:3" x14ac:dyDescent="0.25">
      <c r="A81" s="89" t="s">
        <v>108</v>
      </c>
      <c r="B81" s="89" t="str">
        <f t="shared" si="4"/>
        <v>2.1.8</v>
      </c>
      <c r="C81" s="89" t="str">
        <f t="shared" si="5"/>
        <v/>
      </c>
    </row>
    <row r="82" spans="1:3" x14ac:dyDescent="0.25">
      <c r="A82" s="89" t="s">
        <v>109</v>
      </c>
      <c r="B82" s="89" t="str">
        <f t="shared" si="4"/>
        <v>2.1.9</v>
      </c>
      <c r="C82" s="89" t="str">
        <f t="shared" si="5"/>
        <v/>
      </c>
    </row>
    <row r="83" spans="1:3" x14ac:dyDescent="0.25">
      <c r="A83" s="89" t="s">
        <v>111</v>
      </c>
      <c r="B83" s="89" t="str">
        <f t="shared" si="4"/>
        <v>2.2.1</v>
      </c>
      <c r="C83" s="89" t="str">
        <f t="shared" si="5"/>
        <v/>
      </c>
    </row>
    <row r="84" spans="1:3" x14ac:dyDescent="0.25">
      <c r="A84" s="89" t="s">
        <v>113</v>
      </c>
      <c r="B84" s="89" t="str">
        <f t="shared" si="4"/>
        <v>2.3.1</v>
      </c>
      <c r="C84" s="89" t="str">
        <f t="shared" si="5"/>
        <v/>
      </c>
    </row>
    <row r="85" spans="1:3" x14ac:dyDescent="0.25">
      <c r="A85" s="89" t="s">
        <v>115</v>
      </c>
      <c r="B85" s="89" t="str">
        <f t="shared" si="4"/>
        <v>2.3.2</v>
      </c>
      <c r="C85" s="89" t="str">
        <f t="shared" si="5"/>
        <v/>
      </c>
    </row>
    <row r="86" spans="1:3" x14ac:dyDescent="0.25">
      <c r="A86" s="89" t="s">
        <v>117</v>
      </c>
      <c r="B86" s="89" t="str">
        <f t="shared" si="4"/>
        <v>2.3.3</v>
      </c>
      <c r="C86" s="89" t="str">
        <f t="shared" si="5"/>
        <v/>
      </c>
    </row>
    <row r="87" spans="1:3" x14ac:dyDescent="0.25">
      <c r="A87" s="89" t="s">
        <v>119</v>
      </c>
      <c r="B87" s="89" t="str">
        <f t="shared" si="4"/>
        <v>2.3.4</v>
      </c>
      <c r="C87" s="89" t="str">
        <f t="shared" si="5"/>
        <v/>
      </c>
    </row>
    <row r="88" spans="1:3" x14ac:dyDescent="0.25">
      <c r="A88" s="89" t="s">
        <v>121</v>
      </c>
      <c r="B88" s="89" t="str">
        <f t="shared" si="4"/>
        <v>2.3.5</v>
      </c>
      <c r="C88" s="89" t="str">
        <f t="shared" si="5"/>
        <v/>
      </c>
    </row>
    <row r="89" spans="1:3" x14ac:dyDescent="0.25">
      <c r="A89" s="89" t="s">
        <v>122</v>
      </c>
      <c r="B89" s="89" t="str">
        <f t="shared" si="4"/>
        <v>2.4.1</v>
      </c>
      <c r="C89" s="89" t="str">
        <f t="shared" si="5"/>
        <v/>
      </c>
    </row>
    <row r="90" spans="1:3" x14ac:dyDescent="0.25">
      <c r="A90" s="89" t="s">
        <v>417</v>
      </c>
      <c r="B90" s="89" t="str">
        <f t="shared" si="4"/>
        <v>2.4.2</v>
      </c>
      <c r="C90" s="89" t="str">
        <f t="shared" si="5"/>
        <v/>
      </c>
    </row>
    <row r="91" spans="1:3" x14ac:dyDescent="0.25">
      <c r="A91" s="89" t="s">
        <v>419</v>
      </c>
      <c r="B91" s="89" t="str">
        <f t="shared" si="4"/>
        <v>2.4.3</v>
      </c>
      <c r="C91" s="89" t="str">
        <f t="shared" si="5"/>
        <v/>
      </c>
    </row>
    <row r="92" spans="1:3" x14ac:dyDescent="0.25">
      <c r="A92" s="89">
        <v>2.5</v>
      </c>
      <c r="B92" s="89">
        <f t="shared" si="4"/>
        <v>2.5</v>
      </c>
      <c r="C92" s="89" t="str">
        <f t="shared" si="5"/>
        <v/>
      </c>
    </row>
    <row r="93" spans="1:3" x14ac:dyDescent="0.25">
      <c r="A93" s="89" t="s">
        <v>124</v>
      </c>
      <c r="B93" s="89" t="str">
        <f t="shared" si="4"/>
        <v>2.5.1</v>
      </c>
      <c r="C93" s="89" t="str">
        <f t="shared" si="5"/>
        <v/>
      </c>
    </row>
  </sheetData>
  <sheetProtection sort="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Admin"/>
  <dimension ref="A1:C152"/>
  <sheetViews>
    <sheetView workbookViewId="0"/>
  </sheetViews>
  <sheetFormatPr defaultColWidth="9.28515625" defaultRowHeight="15" x14ac:dyDescent="0.25"/>
  <cols>
    <col min="1" max="1" width="9.28515625" style="2"/>
    <col min="2" max="2" width="35.42578125" style="2" bestFit="1" customWidth="1"/>
    <col min="3" max="16384" width="9.28515625" style="2"/>
  </cols>
  <sheetData>
    <row r="1" spans="1:3" x14ac:dyDescent="0.25">
      <c r="A1" s="59" t="s">
        <v>477</v>
      </c>
    </row>
    <row r="2" spans="1:3" x14ac:dyDescent="0.25">
      <c r="A2" s="2">
        <v>201</v>
      </c>
      <c r="B2" s="2" t="s">
        <v>232</v>
      </c>
    </row>
    <row r="3" spans="1:3" x14ac:dyDescent="0.25">
      <c r="A3" s="2">
        <v>202</v>
      </c>
      <c r="B3" s="2" t="s">
        <v>233</v>
      </c>
      <c r="C3" s="60"/>
    </row>
    <row r="4" spans="1:3" x14ac:dyDescent="0.25">
      <c r="A4" s="2">
        <v>203</v>
      </c>
      <c r="B4" s="2" t="s">
        <v>234</v>
      </c>
      <c r="C4" s="60"/>
    </row>
    <row r="5" spans="1:3" x14ac:dyDescent="0.25">
      <c r="A5" s="2">
        <v>204</v>
      </c>
      <c r="B5" s="2" t="s">
        <v>235</v>
      </c>
      <c r="C5" s="60"/>
    </row>
    <row r="6" spans="1:3" x14ac:dyDescent="0.25">
      <c r="A6" s="2">
        <v>205</v>
      </c>
      <c r="B6" s="2" t="s">
        <v>236</v>
      </c>
      <c r="C6" s="60"/>
    </row>
    <row r="7" spans="1:3" x14ac:dyDescent="0.25">
      <c r="A7" s="2">
        <v>206</v>
      </c>
      <c r="B7" s="2" t="s">
        <v>237</v>
      </c>
      <c r="C7" s="60"/>
    </row>
    <row r="8" spans="1:3" x14ac:dyDescent="0.25">
      <c r="A8" s="2">
        <v>207</v>
      </c>
      <c r="B8" s="2" t="s">
        <v>238</v>
      </c>
      <c r="C8" s="60"/>
    </row>
    <row r="9" spans="1:3" x14ac:dyDescent="0.25">
      <c r="A9" s="2">
        <v>208</v>
      </c>
      <c r="B9" s="2" t="s">
        <v>239</v>
      </c>
      <c r="C9" s="60"/>
    </row>
    <row r="10" spans="1:3" x14ac:dyDescent="0.25">
      <c r="A10" s="2">
        <v>209</v>
      </c>
      <c r="B10" s="2" t="s">
        <v>240</v>
      </c>
      <c r="C10" s="60"/>
    </row>
    <row r="11" spans="1:3" x14ac:dyDescent="0.25">
      <c r="A11" s="2">
        <v>210</v>
      </c>
      <c r="B11" s="2" t="s">
        <v>241</v>
      </c>
      <c r="C11" s="60"/>
    </row>
    <row r="12" spans="1:3" x14ac:dyDescent="0.25">
      <c r="A12" s="2">
        <v>211</v>
      </c>
      <c r="B12" s="2" t="s">
        <v>242</v>
      </c>
      <c r="C12" s="60"/>
    </row>
    <row r="13" spans="1:3" x14ac:dyDescent="0.25">
      <c r="A13" s="2">
        <v>212</v>
      </c>
      <c r="B13" s="2" t="s">
        <v>243</v>
      </c>
      <c r="C13" s="60"/>
    </row>
    <row r="14" spans="1:3" x14ac:dyDescent="0.25">
      <c r="A14" s="2">
        <v>213</v>
      </c>
      <c r="B14" s="2" t="s">
        <v>244</v>
      </c>
      <c r="C14" s="60"/>
    </row>
    <row r="15" spans="1:3" x14ac:dyDescent="0.25">
      <c r="A15" s="2">
        <v>301</v>
      </c>
      <c r="B15" s="2" t="s">
        <v>245</v>
      </c>
      <c r="C15" s="60"/>
    </row>
    <row r="16" spans="1:3" x14ac:dyDescent="0.25">
      <c r="A16" s="2">
        <v>302</v>
      </c>
      <c r="B16" s="2" t="s">
        <v>246</v>
      </c>
      <c r="C16" s="60"/>
    </row>
    <row r="17" spans="1:3" x14ac:dyDescent="0.25">
      <c r="A17" s="2">
        <v>303</v>
      </c>
      <c r="B17" s="2" t="s">
        <v>247</v>
      </c>
      <c r="C17" s="60"/>
    </row>
    <row r="18" spans="1:3" x14ac:dyDescent="0.25">
      <c r="A18" s="2">
        <v>304</v>
      </c>
      <c r="B18" s="2" t="s">
        <v>248</v>
      </c>
      <c r="C18" s="60"/>
    </row>
    <row r="19" spans="1:3" x14ac:dyDescent="0.25">
      <c r="A19" s="2">
        <v>305</v>
      </c>
      <c r="B19" s="2" t="s">
        <v>249</v>
      </c>
      <c r="C19" s="60"/>
    </row>
    <row r="20" spans="1:3" x14ac:dyDescent="0.25">
      <c r="A20" s="2">
        <v>306</v>
      </c>
      <c r="B20" s="2" t="s">
        <v>250</v>
      </c>
      <c r="C20" s="60"/>
    </row>
    <row r="21" spans="1:3" x14ac:dyDescent="0.25">
      <c r="A21" s="2">
        <v>307</v>
      </c>
      <c r="B21" s="2" t="s">
        <v>251</v>
      </c>
      <c r="C21" s="60"/>
    </row>
    <row r="22" spans="1:3" x14ac:dyDescent="0.25">
      <c r="A22" s="2">
        <v>308</v>
      </c>
      <c r="B22" s="2" t="s">
        <v>252</v>
      </c>
      <c r="C22" s="60"/>
    </row>
    <row r="23" spans="1:3" x14ac:dyDescent="0.25">
      <c r="A23" s="2">
        <v>309</v>
      </c>
      <c r="B23" s="2" t="s">
        <v>253</v>
      </c>
      <c r="C23" s="60"/>
    </row>
    <row r="24" spans="1:3" x14ac:dyDescent="0.25">
      <c r="A24" s="2">
        <v>310</v>
      </c>
      <c r="B24" s="2" t="s">
        <v>254</v>
      </c>
      <c r="C24" s="60"/>
    </row>
    <row r="25" spans="1:3" x14ac:dyDescent="0.25">
      <c r="A25" s="2">
        <v>311</v>
      </c>
      <c r="B25" s="2" t="s">
        <v>255</v>
      </c>
      <c r="C25" s="60"/>
    </row>
    <row r="26" spans="1:3" x14ac:dyDescent="0.25">
      <c r="A26" s="2">
        <v>312</v>
      </c>
      <c r="B26" s="2" t="s">
        <v>256</v>
      </c>
      <c r="C26" s="60"/>
    </row>
    <row r="27" spans="1:3" x14ac:dyDescent="0.25">
      <c r="A27" s="2">
        <v>313</v>
      </c>
      <c r="B27" s="2" t="s">
        <v>257</v>
      </c>
      <c r="C27" s="60"/>
    </row>
    <row r="28" spans="1:3" x14ac:dyDescent="0.25">
      <c r="A28" s="2">
        <v>314</v>
      </c>
      <c r="B28" s="2" t="s">
        <v>258</v>
      </c>
      <c r="C28" s="60"/>
    </row>
    <row r="29" spans="1:3" x14ac:dyDescent="0.25">
      <c r="A29" s="2">
        <v>315</v>
      </c>
      <c r="B29" s="2" t="s">
        <v>259</v>
      </c>
      <c r="C29" s="60"/>
    </row>
    <row r="30" spans="1:3" x14ac:dyDescent="0.25">
      <c r="A30" s="2">
        <v>316</v>
      </c>
      <c r="B30" s="2" t="s">
        <v>260</v>
      </c>
      <c r="C30" s="60"/>
    </row>
    <row r="31" spans="1:3" x14ac:dyDescent="0.25">
      <c r="A31" s="2">
        <v>317</v>
      </c>
      <c r="B31" s="2" t="s">
        <v>261</v>
      </c>
      <c r="C31" s="60"/>
    </row>
    <row r="32" spans="1:3" x14ac:dyDescent="0.25">
      <c r="A32" s="2">
        <v>318</v>
      </c>
      <c r="B32" s="2" t="s">
        <v>262</v>
      </c>
      <c r="C32" s="60"/>
    </row>
    <row r="33" spans="1:3" x14ac:dyDescent="0.25">
      <c r="A33" s="2">
        <v>319</v>
      </c>
      <c r="B33" s="2" t="s">
        <v>263</v>
      </c>
      <c r="C33" s="60"/>
    </row>
    <row r="34" spans="1:3" x14ac:dyDescent="0.25">
      <c r="A34" s="2">
        <v>320</v>
      </c>
      <c r="B34" s="2" t="s">
        <v>264</v>
      </c>
      <c r="C34" s="60"/>
    </row>
    <row r="35" spans="1:3" x14ac:dyDescent="0.25">
      <c r="A35" s="2">
        <v>330</v>
      </c>
      <c r="B35" s="2" t="s">
        <v>265</v>
      </c>
      <c r="C35" s="60"/>
    </row>
    <row r="36" spans="1:3" x14ac:dyDescent="0.25">
      <c r="A36" s="2">
        <v>331</v>
      </c>
      <c r="B36" s="2" t="s">
        <v>266</v>
      </c>
      <c r="C36" s="60"/>
    </row>
    <row r="37" spans="1:3" x14ac:dyDescent="0.25">
      <c r="A37" s="2">
        <v>332</v>
      </c>
      <c r="B37" s="2" t="s">
        <v>267</v>
      </c>
      <c r="C37" s="60"/>
    </row>
    <row r="38" spans="1:3" x14ac:dyDescent="0.25">
      <c r="A38" s="2">
        <v>333</v>
      </c>
      <c r="B38" s="2" t="s">
        <v>268</v>
      </c>
      <c r="C38" s="60"/>
    </row>
    <row r="39" spans="1:3" x14ac:dyDescent="0.25">
      <c r="A39" s="2">
        <v>334</v>
      </c>
      <c r="B39" s="2" t="s">
        <v>269</v>
      </c>
      <c r="C39" s="60"/>
    </row>
    <row r="40" spans="1:3" x14ac:dyDescent="0.25">
      <c r="A40" s="2">
        <v>335</v>
      </c>
      <c r="B40" s="2" t="s">
        <v>270</v>
      </c>
      <c r="C40" s="60"/>
    </row>
    <row r="41" spans="1:3" x14ac:dyDescent="0.25">
      <c r="A41" s="2">
        <v>336</v>
      </c>
      <c r="B41" s="2" t="s">
        <v>271</v>
      </c>
      <c r="C41" s="60"/>
    </row>
    <row r="42" spans="1:3" x14ac:dyDescent="0.25">
      <c r="A42" s="2">
        <v>340</v>
      </c>
      <c r="B42" s="2" t="s">
        <v>272</v>
      </c>
      <c r="C42" s="60"/>
    </row>
    <row r="43" spans="1:3" x14ac:dyDescent="0.25">
      <c r="A43" s="2">
        <v>341</v>
      </c>
      <c r="B43" s="2" t="s">
        <v>273</v>
      </c>
      <c r="C43" s="60"/>
    </row>
    <row r="44" spans="1:3" x14ac:dyDescent="0.25">
      <c r="A44" s="2">
        <v>342</v>
      </c>
      <c r="B44" s="2" t="s">
        <v>274</v>
      </c>
      <c r="C44" s="60"/>
    </row>
    <row r="45" spans="1:3" x14ac:dyDescent="0.25">
      <c r="A45" s="2">
        <v>343</v>
      </c>
      <c r="B45" s="2" t="s">
        <v>275</v>
      </c>
      <c r="C45" s="60"/>
    </row>
    <row r="46" spans="1:3" x14ac:dyDescent="0.25">
      <c r="A46" s="2">
        <v>344</v>
      </c>
      <c r="B46" s="2" t="s">
        <v>276</v>
      </c>
      <c r="C46" s="60"/>
    </row>
    <row r="47" spans="1:3" x14ac:dyDescent="0.25">
      <c r="A47" s="2">
        <v>350</v>
      </c>
      <c r="B47" s="2" t="s">
        <v>277</v>
      </c>
      <c r="C47" s="60"/>
    </row>
    <row r="48" spans="1:3" x14ac:dyDescent="0.25">
      <c r="A48" s="2">
        <v>351</v>
      </c>
      <c r="B48" s="2" t="s">
        <v>278</v>
      </c>
      <c r="C48" s="60"/>
    </row>
    <row r="49" spans="1:3" x14ac:dyDescent="0.25">
      <c r="A49" s="2">
        <v>352</v>
      </c>
      <c r="B49" s="2" t="s">
        <v>279</v>
      </c>
      <c r="C49" s="60"/>
    </row>
    <row r="50" spans="1:3" x14ac:dyDescent="0.25">
      <c r="A50" s="2">
        <v>353</v>
      </c>
      <c r="B50" s="2" t="s">
        <v>280</v>
      </c>
      <c r="C50" s="60"/>
    </row>
    <row r="51" spans="1:3" x14ac:dyDescent="0.25">
      <c r="A51" s="2">
        <v>354</v>
      </c>
      <c r="B51" s="2" t="s">
        <v>281</v>
      </c>
      <c r="C51" s="60"/>
    </row>
    <row r="52" spans="1:3" x14ac:dyDescent="0.25">
      <c r="A52" s="2">
        <v>355</v>
      </c>
      <c r="B52" s="2" t="s">
        <v>282</v>
      </c>
      <c r="C52" s="60"/>
    </row>
    <row r="53" spans="1:3" x14ac:dyDescent="0.25">
      <c r="A53" s="2">
        <v>356</v>
      </c>
      <c r="B53" s="2" t="s">
        <v>283</v>
      </c>
      <c r="C53" s="60"/>
    </row>
    <row r="54" spans="1:3" x14ac:dyDescent="0.25">
      <c r="A54" s="2">
        <v>357</v>
      </c>
      <c r="B54" s="2" t="s">
        <v>284</v>
      </c>
      <c r="C54" s="60"/>
    </row>
    <row r="55" spans="1:3" x14ac:dyDescent="0.25">
      <c r="A55" s="2">
        <v>358</v>
      </c>
      <c r="B55" s="2" t="s">
        <v>285</v>
      </c>
      <c r="C55" s="60"/>
    </row>
    <row r="56" spans="1:3" x14ac:dyDescent="0.25">
      <c r="A56" s="2">
        <v>359</v>
      </c>
      <c r="B56" s="2" t="s">
        <v>286</v>
      </c>
      <c r="C56" s="60"/>
    </row>
    <row r="57" spans="1:3" x14ac:dyDescent="0.25">
      <c r="A57" s="2">
        <v>370</v>
      </c>
      <c r="B57" s="2" t="s">
        <v>287</v>
      </c>
      <c r="C57" s="60"/>
    </row>
    <row r="58" spans="1:3" x14ac:dyDescent="0.25">
      <c r="A58" s="2">
        <v>371</v>
      </c>
      <c r="B58" s="2" t="s">
        <v>288</v>
      </c>
      <c r="C58" s="60"/>
    </row>
    <row r="59" spans="1:3" x14ac:dyDescent="0.25">
      <c r="A59" s="2">
        <v>372</v>
      </c>
      <c r="B59" s="2" t="s">
        <v>289</v>
      </c>
      <c r="C59" s="60"/>
    </row>
    <row r="60" spans="1:3" x14ac:dyDescent="0.25">
      <c r="A60" s="2">
        <v>373</v>
      </c>
      <c r="B60" s="2" t="s">
        <v>290</v>
      </c>
      <c r="C60" s="60"/>
    </row>
    <row r="61" spans="1:3" x14ac:dyDescent="0.25">
      <c r="A61" s="2">
        <v>380</v>
      </c>
      <c r="B61" s="2" t="s">
        <v>291</v>
      </c>
      <c r="C61" s="60"/>
    </row>
    <row r="62" spans="1:3" x14ac:dyDescent="0.25">
      <c r="A62" s="2">
        <v>381</v>
      </c>
      <c r="B62" s="2" t="s">
        <v>292</v>
      </c>
      <c r="C62" s="60"/>
    </row>
    <row r="63" spans="1:3" x14ac:dyDescent="0.25">
      <c r="A63" s="2">
        <v>382</v>
      </c>
      <c r="B63" s="2" t="s">
        <v>293</v>
      </c>
      <c r="C63" s="60"/>
    </row>
    <row r="64" spans="1:3" x14ac:dyDescent="0.25">
      <c r="A64" s="2">
        <v>383</v>
      </c>
      <c r="B64" s="2" t="s">
        <v>294</v>
      </c>
      <c r="C64" s="60"/>
    </row>
    <row r="65" spans="1:3" x14ac:dyDescent="0.25">
      <c r="A65" s="2">
        <v>384</v>
      </c>
      <c r="B65" s="2" t="s">
        <v>295</v>
      </c>
      <c r="C65" s="60"/>
    </row>
    <row r="66" spans="1:3" x14ac:dyDescent="0.25">
      <c r="A66" s="2">
        <v>390</v>
      </c>
      <c r="B66" s="2" t="s">
        <v>296</v>
      </c>
      <c r="C66" s="60"/>
    </row>
    <row r="67" spans="1:3" x14ac:dyDescent="0.25">
      <c r="A67" s="2">
        <v>391</v>
      </c>
      <c r="B67" s="2" t="s">
        <v>297</v>
      </c>
      <c r="C67" s="60"/>
    </row>
    <row r="68" spans="1:3" x14ac:dyDescent="0.25">
      <c r="A68" s="2">
        <v>392</v>
      </c>
      <c r="B68" s="2" t="s">
        <v>298</v>
      </c>
      <c r="C68" s="60"/>
    </row>
    <row r="69" spans="1:3" x14ac:dyDescent="0.25">
      <c r="A69" s="2">
        <v>393</v>
      </c>
      <c r="B69" s="2" t="s">
        <v>299</v>
      </c>
      <c r="C69" s="60"/>
    </row>
    <row r="70" spans="1:3" x14ac:dyDescent="0.25">
      <c r="A70" s="2">
        <v>394</v>
      </c>
      <c r="B70" s="2" t="s">
        <v>300</v>
      </c>
      <c r="C70" s="60"/>
    </row>
    <row r="71" spans="1:3" x14ac:dyDescent="0.25">
      <c r="A71" s="2">
        <v>420</v>
      </c>
      <c r="B71" s="2" t="s">
        <v>301</v>
      </c>
    </row>
    <row r="72" spans="1:3" x14ac:dyDescent="0.25">
      <c r="A72" s="2">
        <v>800</v>
      </c>
      <c r="B72" s="2" t="s">
        <v>302</v>
      </c>
      <c r="C72" s="60"/>
    </row>
    <row r="73" spans="1:3" x14ac:dyDescent="0.25">
      <c r="A73" s="2">
        <v>801</v>
      </c>
      <c r="B73" s="2" t="s">
        <v>303</v>
      </c>
      <c r="C73" s="60"/>
    </row>
    <row r="74" spans="1:3" x14ac:dyDescent="0.25">
      <c r="A74" s="2">
        <v>802</v>
      </c>
      <c r="B74" s="2" t="s">
        <v>304</v>
      </c>
      <c r="C74" s="60"/>
    </row>
    <row r="75" spans="1:3" x14ac:dyDescent="0.25">
      <c r="A75" s="2">
        <v>803</v>
      </c>
      <c r="B75" s="2" t="s">
        <v>305</v>
      </c>
      <c r="C75" s="60"/>
    </row>
    <row r="76" spans="1:3" x14ac:dyDescent="0.25">
      <c r="A76" s="2">
        <v>805</v>
      </c>
      <c r="B76" s="2" t="s">
        <v>306</v>
      </c>
      <c r="C76" s="60"/>
    </row>
    <row r="77" spans="1:3" x14ac:dyDescent="0.25">
      <c r="A77" s="2">
        <v>806</v>
      </c>
      <c r="B77" s="2" t="s">
        <v>307</v>
      </c>
      <c r="C77" s="60"/>
    </row>
    <row r="78" spans="1:3" x14ac:dyDescent="0.25">
      <c r="A78" s="2">
        <v>807</v>
      </c>
      <c r="B78" s="2" t="s">
        <v>308</v>
      </c>
      <c r="C78" s="60"/>
    </row>
    <row r="79" spans="1:3" x14ac:dyDescent="0.25">
      <c r="A79" s="2">
        <v>808</v>
      </c>
      <c r="B79" s="2" t="s">
        <v>309</v>
      </c>
      <c r="C79" s="60"/>
    </row>
    <row r="80" spans="1:3" x14ac:dyDescent="0.25">
      <c r="A80" s="2">
        <v>810</v>
      </c>
      <c r="B80" s="2" t="s">
        <v>310</v>
      </c>
      <c r="C80" s="60"/>
    </row>
    <row r="81" spans="1:3" x14ac:dyDescent="0.25">
      <c r="A81" s="2">
        <v>811</v>
      </c>
      <c r="B81" s="2" t="s">
        <v>311</v>
      </c>
      <c r="C81" s="60"/>
    </row>
    <row r="82" spans="1:3" x14ac:dyDescent="0.25">
      <c r="A82" s="2">
        <v>812</v>
      </c>
      <c r="B82" s="2" t="s">
        <v>312</v>
      </c>
      <c r="C82" s="60"/>
    </row>
    <row r="83" spans="1:3" x14ac:dyDescent="0.25">
      <c r="A83" s="2">
        <v>813</v>
      </c>
      <c r="B83" s="2" t="s">
        <v>313</v>
      </c>
      <c r="C83" s="60"/>
    </row>
    <row r="84" spans="1:3" x14ac:dyDescent="0.25">
      <c r="A84" s="2">
        <v>815</v>
      </c>
      <c r="B84" s="2" t="s">
        <v>314</v>
      </c>
      <c r="C84" s="60"/>
    </row>
    <row r="85" spans="1:3" x14ac:dyDescent="0.25">
      <c r="A85" s="2">
        <v>816</v>
      </c>
      <c r="B85" s="2" t="s">
        <v>315</v>
      </c>
      <c r="C85" s="60"/>
    </row>
    <row r="86" spans="1:3" x14ac:dyDescent="0.25">
      <c r="A86" s="2">
        <v>821</v>
      </c>
      <c r="B86" s="2" t="s">
        <v>316</v>
      </c>
      <c r="C86" s="60"/>
    </row>
    <row r="87" spans="1:3" x14ac:dyDescent="0.25">
      <c r="A87" s="2">
        <v>822</v>
      </c>
      <c r="B87" s="2" t="s">
        <v>317</v>
      </c>
      <c r="C87" s="60"/>
    </row>
    <row r="88" spans="1:3" x14ac:dyDescent="0.25">
      <c r="A88" s="2">
        <v>823</v>
      </c>
      <c r="B88" s="2" t="s">
        <v>318</v>
      </c>
      <c r="C88" s="60"/>
    </row>
    <row r="89" spans="1:3" x14ac:dyDescent="0.25">
      <c r="A89" s="2">
        <v>825</v>
      </c>
      <c r="B89" s="2" t="s">
        <v>319</v>
      </c>
      <c r="C89" s="60"/>
    </row>
    <row r="90" spans="1:3" x14ac:dyDescent="0.25">
      <c r="A90" s="2">
        <v>826</v>
      </c>
      <c r="B90" s="2" t="s">
        <v>320</v>
      </c>
      <c r="C90" s="60"/>
    </row>
    <row r="91" spans="1:3" x14ac:dyDescent="0.25">
      <c r="A91" s="2">
        <v>830</v>
      </c>
      <c r="B91" s="2" t="s">
        <v>321</v>
      </c>
      <c r="C91" s="60"/>
    </row>
    <row r="92" spans="1:3" x14ac:dyDescent="0.25">
      <c r="A92" s="2">
        <v>831</v>
      </c>
      <c r="B92" s="2" t="s">
        <v>322</v>
      </c>
      <c r="C92" s="60"/>
    </row>
    <row r="93" spans="1:3" x14ac:dyDescent="0.25">
      <c r="A93" s="2">
        <v>838</v>
      </c>
      <c r="B93" s="2" t="s">
        <v>508</v>
      </c>
    </row>
    <row r="94" spans="1:3" x14ac:dyDescent="0.25">
      <c r="A94" s="2">
        <v>839</v>
      </c>
      <c r="B94" s="2" t="s">
        <v>509</v>
      </c>
    </row>
    <row r="95" spans="1:3" x14ac:dyDescent="0.25">
      <c r="A95" s="2">
        <v>840</v>
      </c>
      <c r="B95" s="2" t="s">
        <v>323</v>
      </c>
    </row>
    <row r="96" spans="1:3" x14ac:dyDescent="0.25">
      <c r="A96" s="2">
        <v>841</v>
      </c>
      <c r="B96" s="2" t="s">
        <v>231</v>
      </c>
    </row>
    <row r="97" spans="1:2" x14ac:dyDescent="0.25">
      <c r="A97" s="2">
        <v>845</v>
      </c>
      <c r="B97" s="2" t="s">
        <v>324</v>
      </c>
    </row>
    <row r="98" spans="1:2" x14ac:dyDescent="0.25">
      <c r="A98" s="2">
        <v>846</v>
      </c>
      <c r="B98" s="2" t="s">
        <v>325</v>
      </c>
    </row>
    <row r="99" spans="1:2" x14ac:dyDescent="0.25">
      <c r="A99" s="2">
        <v>850</v>
      </c>
      <c r="B99" s="2" t="s">
        <v>326</v>
      </c>
    </row>
    <row r="100" spans="1:2" x14ac:dyDescent="0.25">
      <c r="A100" s="2">
        <v>851</v>
      </c>
      <c r="B100" s="2" t="s">
        <v>327</v>
      </c>
    </row>
    <row r="101" spans="1:2" x14ac:dyDescent="0.25">
      <c r="A101" s="2">
        <v>852</v>
      </c>
      <c r="B101" s="2" t="s">
        <v>328</v>
      </c>
    </row>
    <row r="102" spans="1:2" x14ac:dyDescent="0.25">
      <c r="A102" s="2">
        <v>855</v>
      </c>
      <c r="B102" s="2" t="s">
        <v>329</v>
      </c>
    </row>
    <row r="103" spans="1:2" x14ac:dyDescent="0.25">
      <c r="A103" s="2">
        <v>856</v>
      </c>
      <c r="B103" s="2" t="s">
        <v>330</v>
      </c>
    </row>
    <row r="104" spans="1:2" x14ac:dyDescent="0.25">
      <c r="A104" s="2">
        <v>857</v>
      </c>
      <c r="B104" s="2" t="s">
        <v>331</v>
      </c>
    </row>
    <row r="105" spans="1:2" x14ac:dyDescent="0.25">
      <c r="A105" s="2">
        <v>860</v>
      </c>
      <c r="B105" s="2" t="s">
        <v>332</v>
      </c>
    </row>
    <row r="106" spans="1:2" x14ac:dyDescent="0.25">
      <c r="A106" s="2">
        <v>861</v>
      </c>
      <c r="B106" s="2" t="s">
        <v>333</v>
      </c>
    </row>
    <row r="107" spans="1:2" x14ac:dyDescent="0.25">
      <c r="A107" s="2">
        <v>865</v>
      </c>
      <c r="B107" s="2" t="s">
        <v>334</v>
      </c>
    </row>
    <row r="108" spans="1:2" x14ac:dyDescent="0.25">
      <c r="A108" s="2">
        <v>866</v>
      </c>
      <c r="B108" s="2" t="s">
        <v>335</v>
      </c>
    </row>
    <row r="109" spans="1:2" x14ac:dyDescent="0.25">
      <c r="A109" s="2">
        <v>867</v>
      </c>
      <c r="B109" s="2" t="s">
        <v>336</v>
      </c>
    </row>
    <row r="110" spans="1:2" x14ac:dyDescent="0.25">
      <c r="A110" s="2">
        <v>868</v>
      </c>
      <c r="B110" s="2" t="s">
        <v>337</v>
      </c>
    </row>
    <row r="111" spans="1:2" x14ac:dyDescent="0.25">
      <c r="A111" s="2">
        <v>869</v>
      </c>
      <c r="B111" s="2" t="s">
        <v>338</v>
      </c>
    </row>
    <row r="112" spans="1:2" x14ac:dyDescent="0.25">
      <c r="A112" s="2">
        <v>870</v>
      </c>
      <c r="B112" s="2" t="s">
        <v>339</v>
      </c>
    </row>
    <row r="113" spans="1:2" x14ac:dyDescent="0.25">
      <c r="A113" s="2">
        <v>871</v>
      </c>
      <c r="B113" s="2" t="s">
        <v>340</v>
      </c>
    </row>
    <row r="114" spans="1:2" x14ac:dyDescent="0.25">
      <c r="A114" s="2">
        <v>872</v>
      </c>
      <c r="B114" s="2" t="s">
        <v>341</v>
      </c>
    </row>
    <row r="115" spans="1:2" x14ac:dyDescent="0.25">
      <c r="A115" s="2">
        <v>873</v>
      </c>
      <c r="B115" s="2" t="s">
        <v>342</v>
      </c>
    </row>
    <row r="116" spans="1:2" x14ac:dyDescent="0.25">
      <c r="A116" s="2">
        <v>874</v>
      </c>
      <c r="B116" s="2" t="s">
        <v>343</v>
      </c>
    </row>
    <row r="117" spans="1:2" x14ac:dyDescent="0.25">
      <c r="A117" s="2">
        <v>876</v>
      </c>
      <c r="B117" s="2" t="s">
        <v>344</v>
      </c>
    </row>
    <row r="118" spans="1:2" x14ac:dyDescent="0.25">
      <c r="A118" s="2">
        <v>877</v>
      </c>
      <c r="B118" s="2" t="s">
        <v>345</v>
      </c>
    </row>
    <row r="119" spans="1:2" x14ac:dyDescent="0.25">
      <c r="A119" s="2">
        <v>878</v>
      </c>
      <c r="B119" s="2" t="s">
        <v>346</v>
      </c>
    </row>
    <row r="120" spans="1:2" x14ac:dyDescent="0.25">
      <c r="A120" s="2">
        <v>879</v>
      </c>
      <c r="B120" s="2" t="s">
        <v>347</v>
      </c>
    </row>
    <row r="121" spans="1:2" x14ac:dyDescent="0.25">
      <c r="A121" s="2">
        <v>880</v>
      </c>
      <c r="B121" s="2" t="s">
        <v>348</v>
      </c>
    </row>
    <row r="122" spans="1:2" x14ac:dyDescent="0.25">
      <c r="A122" s="2">
        <v>881</v>
      </c>
      <c r="B122" s="2" t="s">
        <v>349</v>
      </c>
    </row>
    <row r="123" spans="1:2" x14ac:dyDescent="0.25">
      <c r="A123" s="2">
        <v>882</v>
      </c>
      <c r="B123" s="2" t="s">
        <v>350</v>
      </c>
    </row>
    <row r="124" spans="1:2" x14ac:dyDescent="0.25">
      <c r="A124" s="2">
        <v>883</v>
      </c>
      <c r="B124" s="2" t="s">
        <v>351</v>
      </c>
    </row>
    <row r="125" spans="1:2" x14ac:dyDescent="0.25">
      <c r="A125" s="2">
        <v>884</v>
      </c>
      <c r="B125" s="2" t="s">
        <v>352</v>
      </c>
    </row>
    <row r="126" spans="1:2" x14ac:dyDescent="0.25">
      <c r="A126" s="2">
        <v>885</v>
      </c>
      <c r="B126" s="2" t="s">
        <v>353</v>
      </c>
    </row>
    <row r="127" spans="1:2" x14ac:dyDescent="0.25">
      <c r="A127" s="2">
        <v>886</v>
      </c>
      <c r="B127" s="2" t="s">
        <v>354</v>
      </c>
    </row>
    <row r="128" spans="1:2" x14ac:dyDescent="0.25">
      <c r="A128" s="2">
        <v>887</v>
      </c>
      <c r="B128" s="2" t="s">
        <v>355</v>
      </c>
    </row>
    <row r="129" spans="1:2" x14ac:dyDescent="0.25">
      <c r="A129" s="2">
        <v>888</v>
      </c>
      <c r="B129" s="2" t="s">
        <v>356</v>
      </c>
    </row>
    <row r="130" spans="1:2" x14ac:dyDescent="0.25">
      <c r="A130" s="2">
        <v>889</v>
      </c>
      <c r="B130" s="2" t="s">
        <v>357</v>
      </c>
    </row>
    <row r="131" spans="1:2" x14ac:dyDescent="0.25">
      <c r="A131" s="2">
        <v>890</v>
      </c>
      <c r="B131" s="2" t="s">
        <v>358</v>
      </c>
    </row>
    <row r="132" spans="1:2" x14ac:dyDescent="0.25">
      <c r="A132" s="2">
        <v>891</v>
      </c>
      <c r="B132" s="2" t="s">
        <v>359</v>
      </c>
    </row>
    <row r="133" spans="1:2" x14ac:dyDescent="0.25">
      <c r="A133" s="2">
        <v>892</v>
      </c>
      <c r="B133" s="2" t="s">
        <v>360</v>
      </c>
    </row>
    <row r="134" spans="1:2" x14ac:dyDescent="0.25">
      <c r="A134" s="2">
        <v>893</v>
      </c>
      <c r="B134" s="2" t="s">
        <v>361</v>
      </c>
    </row>
    <row r="135" spans="1:2" x14ac:dyDescent="0.25">
      <c r="A135" s="2">
        <v>894</v>
      </c>
      <c r="B135" s="2" t="s">
        <v>362</v>
      </c>
    </row>
    <row r="136" spans="1:2" x14ac:dyDescent="0.25">
      <c r="A136" s="2">
        <v>895</v>
      </c>
      <c r="B136" s="2" t="s">
        <v>363</v>
      </c>
    </row>
    <row r="137" spans="1:2" x14ac:dyDescent="0.25">
      <c r="A137" s="2">
        <v>896</v>
      </c>
      <c r="B137" s="2" t="s">
        <v>364</v>
      </c>
    </row>
    <row r="138" spans="1:2" x14ac:dyDescent="0.25">
      <c r="A138" s="2">
        <v>908</v>
      </c>
      <c r="B138" s="2" t="s">
        <v>365</v>
      </c>
    </row>
    <row r="139" spans="1:2" x14ac:dyDescent="0.25">
      <c r="A139" s="2">
        <v>909</v>
      </c>
      <c r="B139" s="2" t="s">
        <v>366</v>
      </c>
    </row>
    <row r="140" spans="1:2" x14ac:dyDescent="0.25">
      <c r="A140" s="2">
        <v>916</v>
      </c>
      <c r="B140" s="2" t="s">
        <v>367</v>
      </c>
    </row>
    <row r="141" spans="1:2" x14ac:dyDescent="0.25">
      <c r="A141" s="2">
        <v>919</v>
      </c>
      <c r="B141" s="2" t="s">
        <v>368</v>
      </c>
    </row>
    <row r="142" spans="1:2" x14ac:dyDescent="0.25">
      <c r="A142" s="2">
        <v>921</v>
      </c>
      <c r="B142" s="2" t="s">
        <v>369</v>
      </c>
    </row>
    <row r="143" spans="1:2" x14ac:dyDescent="0.25">
      <c r="A143" s="2">
        <v>925</v>
      </c>
      <c r="B143" s="2" t="s">
        <v>370</v>
      </c>
    </row>
    <row r="144" spans="1:2" x14ac:dyDescent="0.25">
      <c r="A144" s="2">
        <v>926</v>
      </c>
      <c r="B144" s="2" t="s">
        <v>371</v>
      </c>
    </row>
    <row r="145" spans="1:2" x14ac:dyDescent="0.25">
      <c r="A145" s="2">
        <v>928</v>
      </c>
      <c r="B145" s="2" t="s">
        <v>372</v>
      </c>
    </row>
    <row r="146" spans="1:2" x14ac:dyDescent="0.25">
      <c r="A146" s="2">
        <v>929</v>
      </c>
      <c r="B146" s="2" t="s">
        <v>373</v>
      </c>
    </row>
    <row r="147" spans="1:2" x14ac:dyDescent="0.25">
      <c r="A147" s="2">
        <v>931</v>
      </c>
      <c r="B147" s="2" t="s">
        <v>374</v>
      </c>
    </row>
    <row r="148" spans="1:2" x14ac:dyDescent="0.25">
      <c r="A148" s="2">
        <v>933</v>
      </c>
      <c r="B148" s="2" t="s">
        <v>375</v>
      </c>
    </row>
    <row r="149" spans="1:2" x14ac:dyDescent="0.25">
      <c r="A149" s="2">
        <v>935</v>
      </c>
      <c r="B149" s="2" t="s">
        <v>376</v>
      </c>
    </row>
    <row r="150" spans="1:2" x14ac:dyDescent="0.25">
      <c r="A150" s="2">
        <v>936</v>
      </c>
      <c r="B150" s="2" t="s">
        <v>377</v>
      </c>
    </row>
    <row r="151" spans="1:2" x14ac:dyDescent="0.25">
      <c r="A151" s="2">
        <v>937</v>
      </c>
      <c r="B151" s="2" t="s">
        <v>378</v>
      </c>
    </row>
    <row r="152" spans="1:2" x14ac:dyDescent="0.25">
      <c r="A152" s="2">
        <v>938</v>
      </c>
      <c r="B152" s="2" t="s">
        <v>379</v>
      </c>
    </row>
  </sheetData>
  <sheetProtection sort="0"/>
  <sortState ref="A2:C154">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SharedWithUsers xmlns="a1242613-03c7-4350-bcda-64bbc0a48371">
      <UserInfo>
        <DisplayName>Patriciello Adele: H&amp;F</DisplayName>
        <AccountId>39</AccountId>
        <AccountType/>
      </UserInfo>
      <UserInfo>
        <DisplayName>Perumal Suresh: H&amp;F</DisplayName>
        <AccountId>38</AccountId>
        <AccountType/>
      </UserInfo>
      <UserInfo>
        <DisplayName>Lecznar Jill: H&amp;F</DisplayName>
        <AccountId>150</AccountId>
        <AccountType/>
      </UserInfo>
      <UserInfo>
        <DisplayName>Onwochei Ozioma: H&amp;F</DisplayName>
        <AccountId>53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14E577C77114A43B8EB88DE1265893D" ma:contentTypeVersion="12" ma:contentTypeDescription="Create a new document." ma:contentTypeScope="" ma:versionID="bee7b15faa9a5e1d961739c2d28e6d4f">
  <xsd:schema xmlns:xsd="http://www.w3.org/2001/XMLSchema" xmlns:xs="http://www.w3.org/2001/XMLSchema" xmlns:p="http://schemas.microsoft.com/office/2006/metadata/properties" xmlns:ns2="b118f44e-25fe-4c9e-9f53-e33d99066052" xmlns:ns3="a1242613-03c7-4350-bcda-64bbc0a48371" targetNamespace="http://schemas.microsoft.com/office/2006/metadata/properties" ma:root="true" ma:fieldsID="f7b4803e9b79213050989f8fb3d7afbf" ns2:_="" ns3:_="">
    <xsd:import namespace="b118f44e-25fe-4c9e-9f53-e33d99066052"/>
    <xsd:import namespace="a1242613-03c7-4350-bcda-64bbc0a483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18f44e-25fe-4c9e-9f53-e33d990660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242613-03c7-4350-bcda-64bbc0a483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05C03A-BE62-4DA5-A723-C00118C8AB62}">
  <ds:schemaRefs>
    <ds:schemaRef ds:uri="http://schemas.microsoft.com/PowerBIAddIn"/>
  </ds:schemaRefs>
</ds:datastoreItem>
</file>

<file path=customXml/itemProps2.xml><?xml version="1.0" encoding="utf-8"?>
<ds:datastoreItem xmlns:ds="http://schemas.openxmlformats.org/officeDocument/2006/customXml" ds:itemID="{4FFA87B1-89BD-4DC1-8FBF-429CA76B9C5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a1242613-03c7-4350-bcda-64bbc0a48371"/>
    <ds:schemaRef ds:uri="b118f44e-25fe-4c9e-9f53-e33d99066052"/>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E15AE7A-9579-4F6E-839D-9344EBD82DF4}">
  <ds:schemaRefs>
    <ds:schemaRef ds:uri="http://schemas.microsoft.com/sharepoint/v3/contenttype/forms"/>
  </ds:schemaRefs>
</ds:datastoreItem>
</file>

<file path=customXml/itemProps4.xml><?xml version="1.0" encoding="utf-8"?>
<ds:datastoreItem xmlns:ds="http://schemas.openxmlformats.org/officeDocument/2006/customXml" ds:itemID="{DC9BAFE4-3861-42A7-AE99-8A461086F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18f44e-25fe-4c9e-9f53-e33d99066052"/>
    <ds:schemaRef ds:uri="a1242613-03c7-4350-bcda-64bbc0a483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Cover Sheet</vt:lpstr>
      <vt:lpstr>Instructions</vt:lpstr>
      <vt:lpstr>Table A</vt:lpstr>
      <vt:lpstr>Table A1</vt:lpstr>
      <vt:lpstr>Admin-MissingRowCheck</vt:lpstr>
      <vt:lpstr>Admin</vt:lpstr>
      <vt:lpstr>Cell171Net</vt:lpstr>
      <vt:lpstr>Cell241Net</vt:lpstr>
      <vt:lpstr>Cell351</vt:lpstr>
      <vt:lpstr>Cell352</vt:lpstr>
      <vt:lpstr>ContactEmail</vt:lpstr>
      <vt:lpstr>ContactName</vt:lpstr>
      <vt:lpstr>ContactTelephone</vt:lpstr>
      <vt:lpstr>EYMissingRows</vt:lpstr>
      <vt:lpstr>Gross196Total</vt:lpstr>
      <vt:lpstr>LA</vt:lpstr>
      <vt:lpstr>LA_Number</vt:lpstr>
      <vt:lpstr>LAName</vt:lpstr>
      <vt:lpstr>LANumber</vt:lpstr>
      <vt:lpstr>LARowCount</vt:lpstr>
      <vt:lpstr>MissingRows</vt:lpstr>
      <vt:lpstr>Net181Total</vt:lpstr>
      <vt:lpstr>Instructions!Print_Area</vt:lpstr>
      <vt:lpstr>'Table A'!Print_Area</vt:lpstr>
      <vt:lpstr>'Table A1'!Print_Area</vt:lpstr>
      <vt:lpstr>'Table A'!Print_Titles</vt:lpstr>
    </vt:vector>
  </TitlesOfParts>
  <Company>DfE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S251 Outturn 2019-20</dc:title>
  <dc:creator>Brenda.LANIGAN@education.gov.uk</dc:creator>
  <cp:lastModifiedBy>codemantra</cp:lastModifiedBy>
  <cp:lastPrinted>2019-06-14T10:46:44Z</cp:lastPrinted>
  <dcterms:created xsi:type="dcterms:W3CDTF">2018-10-03T09:34:06Z</dcterms:created>
  <dcterms:modified xsi:type="dcterms:W3CDTF">2021-04-06T11:43:18Z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0x010100114E577C77114A43B8EB88DE1265893D</vt:lpwstr>
  </property>
</Properties>
</file>